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emf" ContentType="image/x-emf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600" yWindow="195" windowWidth="18135" windowHeight="11190"/>
  </bookViews>
  <sheets>
    <sheet name="별도" sheetId="4" r:id="rId1"/>
    <sheet name="연결" sheetId="1" r:id="rId2"/>
    <sheet name="원본" sheetId="5" r:id="rId3"/>
    <sheet name="자산" sheetId="2" r:id="rId4"/>
    <sheet name="연결정산표" sheetId="3" r:id="rId5"/>
  </sheets>
  <definedNames>
    <definedName name="_xlnm.Print_Area" localSheetId="0">별도!$A$1:$N$46</definedName>
    <definedName name="_xlnm.Print_Area" localSheetId="1">연결!$A$1:$O$54</definedName>
    <definedName name="_xlnm.Print_Area" localSheetId="2">원본!$A$1:$N$45</definedName>
    <definedName name="_xlnm.Print_Area" localSheetId="3">자산!$A$1:$K$44</definedName>
  </definedNames>
  <calcPr calcId="125725"/>
</workbook>
</file>

<file path=xl/calcChain.xml><?xml version="1.0" encoding="utf-8"?>
<calcChain xmlns="http://schemas.openxmlformats.org/spreadsheetml/2006/main">
  <c r="G40" i="1"/>
  <c r="M36"/>
  <c r="M43" s="1"/>
  <c r="L28" i="4"/>
  <c r="L37" s="1"/>
  <c r="L35"/>
  <c r="G23" i="1"/>
  <c r="G45" s="1"/>
  <c r="L20" i="4" l="1"/>
  <c r="L27"/>
  <c r="F34"/>
  <c r="F22"/>
  <c r="F37" s="1"/>
  <c r="E62" i="3" l="1"/>
  <c r="E61"/>
  <c r="U54"/>
  <c r="U55"/>
  <c r="U56"/>
  <c r="U57"/>
  <c r="U58"/>
  <c r="U59"/>
  <c r="U60"/>
  <c r="U14"/>
  <c r="U15"/>
  <c r="U16"/>
  <c r="U17"/>
  <c r="U18"/>
  <c r="U19"/>
  <c r="U20"/>
  <c r="U21"/>
  <c r="U22"/>
  <c r="U23"/>
  <c r="U24"/>
  <c r="U25"/>
  <c r="U26"/>
  <c r="U27"/>
  <c r="U28"/>
  <c r="U29"/>
  <c r="U30"/>
  <c r="U31"/>
  <c r="U32"/>
  <c r="U33"/>
  <c r="U34"/>
  <c r="U35"/>
  <c r="U36"/>
  <c r="U37"/>
  <c r="U38"/>
  <c r="U39"/>
  <c r="U40"/>
  <c r="U41"/>
  <c r="U42"/>
  <c r="U43"/>
  <c r="U44"/>
  <c r="U45"/>
  <c r="U46"/>
  <c r="U47"/>
  <c r="U48"/>
  <c r="U49"/>
  <c r="U50"/>
  <c r="U51"/>
  <c r="U52"/>
  <c r="U53"/>
  <c r="U6"/>
  <c r="U7"/>
  <c r="U8"/>
  <c r="U9"/>
  <c r="U10"/>
  <c r="U11"/>
  <c r="U12"/>
  <c r="U13"/>
  <c r="U5"/>
  <c r="F21" i="5" l="1"/>
  <c r="H33" i="2" l="1"/>
  <c r="H21"/>
  <c r="F33" i="5"/>
  <c r="F36" s="1"/>
  <c r="L36"/>
  <c r="M32" i="1" l="1"/>
  <c r="M33" s="1"/>
  <c r="M45" s="1"/>
  <c r="M21"/>
  <c r="H35" i="2" l="1"/>
</calcChain>
</file>

<file path=xl/sharedStrings.xml><?xml version="1.0" encoding="utf-8"?>
<sst xmlns="http://schemas.openxmlformats.org/spreadsheetml/2006/main" count="587" uniqueCount="298">
  <si>
    <t>2.</t>
  </si>
  <si>
    <t>3.</t>
  </si>
  <si>
    <t>4.</t>
  </si>
  <si>
    <t>5.</t>
  </si>
  <si>
    <t>6.</t>
  </si>
  <si>
    <t>7.</t>
  </si>
  <si>
    <t>8.</t>
  </si>
  <si>
    <t>자                        산</t>
  </si>
  <si>
    <t>Ⅰ. 유동자산</t>
  </si>
  <si>
    <t>유동자산</t>
  </si>
  <si>
    <t>현금및현금성자산</t>
  </si>
  <si>
    <t>현금및현금성자산(주37,38)</t>
  </si>
  <si>
    <t>단기금융자산</t>
  </si>
  <si>
    <t>단기금융자산(주5,6,12,16,23,28,37,38,41)</t>
  </si>
  <si>
    <t>매출채권및기타채권</t>
  </si>
  <si>
    <t>매출채권및기타채권(주6,7,8,16,28,29,37,38,41)</t>
  </si>
  <si>
    <t>미청구공사</t>
  </si>
  <si>
    <t>미청구공사(주7,29,37,38)</t>
  </si>
  <si>
    <t>재고자산</t>
  </si>
  <si>
    <t xml:space="preserve">재고자산(주9,16,28) </t>
  </si>
  <si>
    <t>파생상품자산(유동)</t>
  </si>
  <si>
    <t>파생상품자산(주23,37,38)</t>
  </si>
  <si>
    <t>확정계약자산(유동)</t>
  </si>
  <si>
    <t>확정계약자산(주23)</t>
  </si>
  <si>
    <t>당기법인세자산</t>
  </si>
  <si>
    <t xml:space="preserve">   당기법인세자산</t>
  </si>
  <si>
    <t>기타유동자산</t>
  </si>
  <si>
    <t>기타유동자산(주10,28)</t>
  </si>
  <si>
    <t>Ⅱ. 비유동자산</t>
  </si>
  <si>
    <t>비유동자산</t>
  </si>
  <si>
    <t>관계기업투자</t>
  </si>
  <si>
    <t>관계기업투자(주11)</t>
  </si>
  <si>
    <t>장기금융자산(주5,6,12,23,37,38)</t>
  </si>
  <si>
    <t>장기매출채권및기타채권(주7,8,37,38,41)</t>
  </si>
  <si>
    <t>장기미청구공사</t>
  </si>
  <si>
    <t>투자부동산(주13,30)</t>
  </si>
  <si>
    <t>유형자산(주14,16,28,30,41)</t>
  </si>
  <si>
    <t xml:space="preserve">무형자산(주15,28,30) </t>
  </si>
  <si>
    <t xml:space="preserve">파생상품자산(주23,37,38) </t>
  </si>
  <si>
    <t>비유동이연법인세자산</t>
  </si>
  <si>
    <t xml:space="preserve">   이연법인세자산</t>
  </si>
  <si>
    <t>기타비유동자산(주10,39)</t>
  </si>
  <si>
    <t>자      산      총      계</t>
  </si>
  <si>
    <t>자산총계</t>
  </si>
  <si>
    <t>부                        채</t>
  </si>
  <si>
    <t>Ⅰ. 유동부채</t>
  </si>
  <si>
    <t>유동부채</t>
  </si>
  <si>
    <t>단기금융부채(주16,17,20,23,28,37,38,39)</t>
  </si>
  <si>
    <t>매입채무및기타채무(주18,28,37,38,41)</t>
  </si>
  <si>
    <t>선수금</t>
  </si>
  <si>
    <t>초과청구공사(주16,29,39)</t>
  </si>
  <si>
    <t>파생상품부채(주23,37,38)</t>
  </si>
  <si>
    <t>확정계약부채(주23)</t>
  </si>
  <si>
    <t>미지급법인세</t>
  </si>
  <si>
    <t>단기충당부채</t>
  </si>
  <si>
    <t>Ⅱ. 비유동부채</t>
  </si>
  <si>
    <t>비유동부채</t>
  </si>
  <si>
    <t>장기금융부채(주16,17,20,23,37,38,39)</t>
  </si>
  <si>
    <t>장기매입채무및기타채무(주18,37,38,41,42)</t>
  </si>
  <si>
    <t>확정급여부채(주21)</t>
  </si>
  <si>
    <t>장기충당부채(주22)</t>
  </si>
  <si>
    <t>이연법인세부채</t>
  </si>
  <si>
    <t>기타비유동부채</t>
  </si>
  <si>
    <t>부      채      총      계</t>
  </si>
  <si>
    <t>부채총계</t>
  </si>
  <si>
    <t>자                        본</t>
  </si>
  <si>
    <t>Ⅰ. 지배기업의 소유주에게 귀속되는 자본</t>
  </si>
  <si>
    <t xml:space="preserve">   자본금(주24)</t>
  </si>
  <si>
    <t xml:space="preserve">   자본잉여금(주24)</t>
  </si>
  <si>
    <t xml:space="preserve">   자본조정(주25)</t>
  </si>
  <si>
    <t xml:space="preserve">   기타포괄손익누계액(주23,26)</t>
  </si>
  <si>
    <t xml:space="preserve">   이익잉여금(주27)</t>
  </si>
  <si>
    <t>Ⅱ. 비지배지분</t>
  </si>
  <si>
    <t>비지배지분</t>
  </si>
  <si>
    <t>자      본      총      계</t>
  </si>
  <si>
    <t>자본총계</t>
  </si>
  <si>
    <t>부  채  및  자  본  총  계</t>
  </si>
  <si>
    <t>부채와자본총계</t>
  </si>
  <si>
    <t>공시용 재무상태표</t>
    <phoneticPr fontId="2" type="noConversion"/>
  </si>
  <si>
    <t>(단위:원)</t>
    <phoneticPr fontId="2" type="noConversion"/>
  </si>
  <si>
    <t>(단위:천원)</t>
    <phoneticPr fontId="2" type="noConversion"/>
  </si>
  <si>
    <t>(단위:억원)</t>
    <phoneticPr fontId="2" type="noConversion"/>
  </si>
  <si>
    <t>금액</t>
    <phoneticPr fontId="2" type="noConversion"/>
  </si>
  <si>
    <t>당기말</t>
    <phoneticPr fontId="2" type="noConversion"/>
  </si>
  <si>
    <t>전기말</t>
    <phoneticPr fontId="2" type="noConversion"/>
  </si>
  <si>
    <t>변동(%)</t>
    <phoneticPr fontId="2" type="noConversion"/>
  </si>
  <si>
    <t>* 감사(검토)보고서 대조</t>
    <phoneticPr fontId="2" type="noConversion"/>
  </si>
  <si>
    <t>당기법인세자산</t>
    <phoneticPr fontId="2" type="noConversion"/>
  </si>
  <si>
    <t>장기충당부채로 계정대체</t>
    <phoneticPr fontId="2" type="noConversion"/>
  </si>
  <si>
    <t>10.</t>
    <phoneticPr fontId="6" type="noConversion"/>
  </si>
  <si>
    <t>유동부채</t>
    <phoneticPr fontId="6" type="noConversion"/>
  </si>
  <si>
    <t>계    정     과    목</t>
    <phoneticPr fontId="4" type="noConversion"/>
  </si>
  <si>
    <t xml:space="preserve">                              ( 2012년 12월 31일 현재 )</t>
    <phoneticPr fontId="4" type="noConversion"/>
  </si>
  <si>
    <t xml:space="preserve">  현 대 중 공 업 주 식 회 사</t>
    <phoneticPr fontId="3" type="noConversion"/>
  </si>
  <si>
    <t>부채와자본총계</t>
    <phoneticPr fontId="3" type="noConversion"/>
  </si>
  <si>
    <t>자본잉여금</t>
    <phoneticPr fontId="6" type="noConversion"/>
  </si>
  <si>
    <t xml:space="preserve"> II. </t>
    <phoneticPr fontId="3" type="noConversion"/>
  </si>
  <si>
    <t xml:space="preserve"> I.   </t>
    <phoneticPr fontId="3" type="noConversion"/>
  </si>
  <si>
    <t>부채총계</t>
    <phoneticPr fontId="6" type="noConversion"/>
  </si>
  <si>
    <t>유형자산</t>
    <phoneticPr fontId="6" type="noConversion"/>
  </si>
  <si>
    <t>기타유동자산</t>
    <phoneticPr fontId="6" type="noConversion"/>
  </si>
  <si>
    <t>단기금융자산</t>
    <phoneticPr fontId="6" type="noConversion"/>
  </si>
  <si>
    <t xml:space="preserve"> I. </t>
    <phoneticPr fontId="3" type="noConversion"/>
  </si>
  <si>
    <t>유동자산</t>
    <phoneticPr fontId="6" type="noConversion"/>
  </si>
  <si>
    <t>비지배지분</t>
    <phoneticPr fontId="6" type="noConversion"/>
  </si>
  <si>
    <t>자본총계</t>
    <phoneticPr fontId="6" type="noConversion"/>
  </si>
  <si>
    <t>자산총계</t>
    <phoneticPr fontId="3" type="noConversion"/>
  </si>
  <si>
    <t>매입채무및기타채무</t>
    <phoneticPr fontId="6" type="noConversion"/>
  </si>
  <si>
    <t>초과청구공사</t>
    <phoneticPr fontId="6" type="noConversion"/>
  </si>
  <si>
    <t>비유동부채</t>
    <phoneticPr fontId="6" type="noConversion"/>
  </si>
  <si>
    <t>기타비유동부채</t>
    <phoneticPr fontId="6" type="noConversion"/>
  </si>
  <si>
    <t>자본금</t>
    <phoneticPr fontId="6" type="noConversion"/>
  </si>
  <si>
    <t xml:space="preserve">대표이사  이  재  성     </t>
    <phoneticPr fontId="3" type="noConversion"/>
  </si>
  <si>
    <t>계    정    과    목</t>
    <phoneticPr fontId="3" type="noConversion"/>
  </si>
  <si>
    <t>금          액</t>
    <phoneticPr fontId="3" type="noConversion"/>
  </si>
  <si>
    <t>장기금융부채</t>
    <phoneticPr fontId="6" type="noConversion"/>
  </si>
  <si>
    <t>비유동부채합계</t>
    <phoneticPr fontId="6" type="noConversion"/>
  </si>
  <si>
    <t>미청구공사</t>
    <phoneticPr fontId="6" type="noConversion"/>
  </si>
  <si>
    <t>9.</t>
    <phoneticPr fontId="2" type="noConversion"/>
  </si>
  <si>
    <t>투자부동산</t>
    <phoneticPr fontId="6" type="noConversion"/>
  </si>
  <si>
    <t>무형자산</t>
    <phoneticPr fontId="6" type="noConversion"/>
  </si>
  <si>
    <t>이연법인세자산</t>
    <phoneticPr fontId="2" type="noConversion"/>
  </si>
  <si>
    <t>감사의견 : 위 대차대조표(재무상태표)를 포함한 제39기 재무제표는 한국채택국제회계기준에 따라 중요성의 관점에서 적정하게</t>
    <phoneticPr fontId="3" type="noConversion"/>
  </si>
  <si>
    <t>기타비유동자산</t>
    <phoneticPr fontId="2" type="noConversion"/>
  </si>
  <si>
    <t>(단위 : 원)</t>
  </si>
  <si>
    <t>삼정회계법인  대표이사   김   교   태</t>
    <phoneticPr fontId="3" type="noConversion"/>
  </si>
  <si>
    <t>재무상태표 (대차대조표)</t>
    <phoneticPr fontId="3" type="noConversion"/>
  </si>
  <si>
    <t>자                      산</t>
    <phoneticPr fontId="3" type="noConversion"/>
  </si>
  <si>
    <t>부                      채</t>
    <phoneticPr fontId="3" type="noConversion"/>
  </si>
  <si>
    <t>1.</t>
    <phoneticPr fontId="6" type="noConversion"/>
  </si>
  <si>
    <t>단기금융부채</t>
    <phoneticPr fontId="6" type="noConversion"/>
  </si>
  <si>
    <t xml:space="preserve"> II. </t>
    <phoneticPr fontId="3" type="noConversion"/>
  </si>
  <si>
    <t>자산총계</t>
    <phoneticPr fontId="3" type="noConversion"/>
  </si>
  <si>
    <t>부채와자본총계</t>
    <phoneticPr fontId="3" type="noConversion"/>
  </si>
  <si>
    <t>위와 같이 공고함.</t>
    <phoneticPr fontId="3" type="noConversion"/>
  </si>
  <si>
    <t>계    정    과    목</t>
    <phoneticPr fontId="3" type="noConversion"/>
  </si>
  <si>
    <t>금          액</t>
    <phoneticPr fontId="3" type="noConversion"/>
  </si>
  <si>
    <t>계    정     과    목</t>
    <phoneticPr fontId="4" type="noConversion"/>
  </si>
  <si>
    <t>자                      산</t>
    <phoneticPr fontId="3" type="noConversion"/>
  </si>
  <si>
    <t>부                      채</t>
    <phoneticPr fontId="3" type="noConversion"/>
  </si>
  <si>
    <t xml:space="preserve"> I. </t>
    <phoneticPr fontId="3" type="noConversion"/>
  </si>
  <si>
    <t>유동자산</t>
    <phoneticPr fontId="6" type="noConversion"/>
  </si>
  <si>
    <t>기타유동부채</t>
    <phoneticPr fontId="6" type="noConversion"/>
  </si>
  <si>
    <t xml:space="preserve"> I.   </t>
    <phoneticPr fontId="3" type="noConversion"/>
  </si>
  <si>
    <t>유동부채</t>
    <phoneticPr fontId="6" type="noConversion"/>
  </si>
  <si>
    <t>1.</t>
    <phoneticPr fontId="6" type="noConversion"/>
  </si>
  <si>
    <t>단기금융부채</t>
    <phoneticPr fontId="6" type="noConversion"/>
  </si>
  <si>
    <t>초과청구공사</t>
    <phoneticPr fontId="6" type="noConversion"/>
  </si>
  <si>
    <t>유동부채합계</t>
    <phoneticPr fontId="6" type="noConversion"/>
  </si>
  <si>
    <t>비유동부채</t>
    <phoneticPr fontId="6" type="noConversion"/>
  </si>
  <si>
    <t>장기금융부채</t>
    <phoneticPr fontId="6" type="noConversion"/>
  </si>
  <si>
    <t>비유동부채합계</t>
    <phoneticPr fontId="6" type="noConversion"/>
  </si>
  <si>
    <t>기타포괄손익누계액</t>
    <phoneticPr fontId="6" type="noConversion"/>
  </si>
  <si>
    <t xml:space="preserve"> III. </t>
    <phoneticPr fontId="3" type="noConversion"/>
  </si>
  <si>
    <t>이익잉여금</t>
    <phoneticPr fontId="6" type="noConversion"/>
  </si>
  <si>
    <t>자산총계</t>
    <phoneticPr fontId="3" type="noConversion"/>
  </si>
  <si>
    <t>부채와자본총계</t>
    <phoneticPr fontId="3" type="noConversion"/>
  </si>
  <si>
    <t>위와 같이 공고함.</t>
    <phoneticPr fontId="3" type="noConversion"/>
  </si>
  <si>
    <t xml:space="preserve">  현 대 삼 호 중 공 업 주 식 회 사</t>
    <phoneticPr fontId="3" type="noConversion"/>
  </si>
  <si>
    <t>대차대조표 (재무상태표)</t>
    <phoneticPr fontId="3" type="noConversion"/>
  </si>
  <si>
    <t>현금및 현금성자산</t>
    <phoneticPr fontId="6" type="noConversion"/>
  </si>
  <si>
    <t>미청구공사</t>
    <phoneticPr fontId="6" type="noConversion"/>
  </si>
  <si>
    <t>재고자산</t>
    <phoneticPr fontId="6" type="noConversion"/>
  </si>
  <si>
    <t>유동자산합계</t>
    <phoneticPr fontId="6" type="noConversion"/>
  </si>
  <si>
    <t>비유동자산</t>
    <phoneticPr fontId="6" type="noConversion"/>
  </si>
  <si>
    <t>비유동자산합계</t>
    <phoneticPr fontId="6" type="noConversion"/>
  </si>
  <si>
    <t>2013 년  3 월  22 일</t>
    <phoneticPr fontId="4" type="noConversion"/>
  </si>
  <si>
    <t xml:space="preserve">  현 대 중 공 업 주 식 회 사</t>
    <phoneticPr fontId="3" type="noConversion"/>
  </si>
  <si>
    <t xml:space="preserve">대표이사  이  재  성     </t>
    <phoneticPr fontId="3" type="noConversion"/>
  </si>
  <si>
    <t>-------------------------------------------------------------------------------------------------------------------</t>
    <phoneticPr fontId="3" type="noConversion"/>
  </si>
  <si>
    <t>감사의견 : 위 대차대조표(재무상태표)를 포함한 제39기 재무제표는 한국채택국제회계기준에 따라 중요성의 관점에서 적정하게</t>
    <phoneticPr fontId="3" type="noConversion"/>
  </si>
  <si>
    <t xml:space="preserve">           표시하고 있습니다.</t>
    <phoneticPr fontId="3" type="noConversion"/>
  </si>
  <si>
    <t xml:space="preserve">                                                         삼정회계법인  대표이사   김   교   태</t>
    <phoneticPr fontId="3" type="noConversion"/>
  </si>
  <si>
    <t>재고자산</t>
    <phoneticPr fontId="6" type="noConversion"/>
  </si>
  <si>
    <t>확정계약부채</t>
    <phoneticPr fontId="6" type="noConversion"/>
  </si>
  <si>
    <t>유동자산합계</t>
    <phoneticPr fontId="6" type="noConversion"/>
  </si>
  <si>
    <t>비유동자산</t>
    <phoneticPr fontId="6" type="noConversion"/>
  </si>
  <si>
    <t>비유동자산합계</t>
    <phoneticPr fontId="6" type="noConversion"/>
  </si>
  <si>
    <t>자본조정</t>
    <phoneticPr fontId="6" type="noConversion"/>
  </si>
  <si>
    <t>2013 년  3 월  22 일</t>
    <phoneticPr fontId="4" type="noConversion"/>
  </si>
  <si>
    <t>-------------------------------------------------------------------------------------------------------------------</t>
    <phoneticPr fontId="3" type="noConversion"/>
  </si>
  <si>
    <t xml:space="preserve">           표시하고 있습니다.</t>
    <phoneticPr fontId="3" type="noConversion"/>
  </si>
  <si>
    <t xml:space="preserve">                                                         삼정회계법인  대표이사   김   교   태</t>
    <phoneticPr fontId="3" type="noConversion"/>
  </si>
  <si>
    <t>대차대조표 (재무상태표)</t>
    <phoneticPr fontId="3" type="noConversion"/>
  </si>
  <si>
    <t xml:space="preserve">                              ( 2012년 12월 31일 현재 )</t>
    <phoneticPr fontId="4" type="noConversion"/>
  </si>
  <si>
    <t>(단위 : 원)</t>
    <phoneticPr fontId="4" type="noConversion"/>
  </si>
  <si>
    <t>현금및 현금성자산</t>
    <phoneticPr fontId="6" type="noConversion"/>
  </si>
  <si>
    <t>단기금융자산</t>
    <phoneticPr fontId="6" type="noConversion"/>
  </si>
  <si>
    <t>매출채권및기타채권</t>
    <phoneticPr fontId="6" type="noConversion"/>
  </si>
  <si>
    <t>파생상품자산</t>
    <phoneticPr fontId="6" type="noConversion"/>
  </si>
  <si>
    <t>확정계약자산</t>
    <phoneticPr fontId="6" type="noConversion"/>
  </si>
  <si>
    <t>기타유동부채</t>
    <phoneticPr fontId="18" type="noConversion"/>
  </si>
  <si>
    <t>장기매입채무및기타채무</t>
    <phoneticPr fontId="6" type="noConversion"/>
  </si>
  <si>
    <t>비유동충당부채</t>
    <phoneticPr fontId="6" type="noConversion"/>
  </si>
  <si>
    <t>--------------------------------------------------------------------------------------------------</t>
    <phoneticPr fontId="3" type="noConversion"/>
  </si>
  <si>
    <t>지배지분</t>
    <phoneticPr fontId="6" type="noConversion"/>
  </si>
  <si>
    <t>이연법인세부채</t>
    <phoneticPr fontId="6" type="noConversion"/>
  </si>
  <si>
    <t xml:space="preserve">II. </t>
    <phoneticPr fontId="3" type="noConversion"/>
  </si>
  <si>
    <t>9.</t>
    <phoneticPr fontId="6" type="noConversion"/>
  </si>
  <si>
    <t>파생상품부채</t>
    <phoneticPr fontId="6" type="noConversion"/>
  </si>
  <si>
    <t>확정계약부채</t>
    <phoneticPr fontId="6" type="noConversion"/>
  </si>
  <si>
    <t>당기법인세부채</t>
    <phoneticPr fontId="6" type="noConversion"/>
  </si>
  <si>
    <t>장기매입채무및기타채무</t>
    <phoneticPr fontId="6" type="noConversion"/>
  </si>
  <si>
    <t>순확정급여부채</t>
    <phoneticPr fontId="6" type="noConversion"/>
  </si>
  <si>
    <t>파생상품부채</t>
    <phoneticPr fontId="6" type="noConversion"/>
  </si>
  <si>
    <t>8.</t>
    <phoneticPr fontId="2" type="noConversion"/>
  </si>
  <si>
    <t>이익잉여금</t>
    <phoneticPr fontId="6" type="noConversion"/>
  </si>
  <si>
    <t>연결재무상태표 (연결대차대조표)</t>
    <phoneticPr fontId="3" type="noConversion"/>
  </si>
  <si>
    <t>-------------------------------------------------------------------------------------------------</t>
    <phoneticPr fontId="3" type="noConversion"/>
  </si>
  <si>
    <t xml:space="preserve">대표이사  윤  문  균     </t>
    <phoneticPr fontId="3" type="noConversion"/>
  </si>
  <si>
    <t xml:space="preserve">대표이사  윤  문  균     </t>
    <phoneticPr fontId="3" type="noConversion"/>
  </si>
  <si>
    <t>선수금</t>
    <phoneticPr fontId="6" type="noConversion"/>
  </si>
  <si>
    <t>4.</t>
    <phoneticPr fontId="2" type="noConversion"/>
  </si>
  <si>
    <t>5.</t>
    <phoneticPr fontId="2" type="noConversion"/>
  </si>
  <si>
    <t>6.</t>
    <phoneticPr fontId="2" type="noConversion"/>
  </si>
  <si>
    <t>7.</t>
    <phoneticPr fontId="2" type="noConversion"/>
  </si>
  <si>
    <t>1.</t>
  </si>
  <si>
    <t>장기금융자산</t>
  </si>
  <si>
    <t>장기매출채권및기타채권</t>
  </si>
  <si>
    <t>투자부동산</t>
  </si>
  <si>
    <t>유형자산</t>
  </si>
  <si>
    <t>무형자산</t>
  </si>
  <si>
    <t>파생상품자산</t>
  </si>
  <si>
    <t>확정계약자산</t>
  </si>
  <si>
    <t>기타비유동자산</t>
  </si>
  <si>
    <t>이연법인세자산</t>
  </si>
  <si>
    <t>4.</t>
    <phoneticPr fontId="18" type="noConversion"/>
  </si>
  <si>
    <t>1.</t>
    <phoneticPr fontId="2" type="noConversion"/>
  </si>
  <si>
    <t>2.</t>
    <phoneticPr fontId="2" type="noConversion"/>
  </si>
  <si>
    <t>3.</t>
    <phoneticPr fontId="2" type="noConversion"/>
  </si>
  <si>
    <t>매입채무및기타채무</t>
    <phoneticPr fontId="6" type="noConversion"/>
  </si>
  <si>
    <t>매각예정자산</t>
  </si>
  <si>
    <t>파생상품자산(비유동)</t>
  </si>
  <si>
    <t>확정계약자산(비유동)</t>
  </si>
  <si>
    <t>부채</t>
  </si>
  <si>
    <t>단기금융부채</t>
  </si>
  <si>
    <t>매입채무및기타채무</t>
  </si>
  <si>
    <t>초과청구공사</t>
  </si>
  <si>
    <t>파생상품부채(유동)</t>
  </si>
  <si>
    <t>확정계약부채(유동)</t>
  </si>
  <si>
    <t>기타유동부채</t>
  </si>
  <si>
    <t>장기금융부채</t>
  </si>
  <si>
    <t>장기매입채무및기타채무</t>
  </si>
  <si>
    <t>확정급여부채</t>
  </si>
  <si>
    <t>장기충당부채</t>
  </si>
  <si>
    <t>파생상품부채(비유동)</t>
  </si>
  <si>
    <t>확정계약부채(비유동)</t>
  </si>
  <si>
    <t>비유동이연법인세부채</t>
  </si>
  <si>
    <t>자본</t>
  </si>
  <si>
    <t>지배기업소유주지분</t>
  </si>
  <si>
    <t>자본금</t>
  </si>
  <si>
    <t>자본잉여금</t>
  </si>
  <si>
    <t>신종자본증권</t>
  </si>
  <si>
    <t>자본조정</t>
  </si>
  <si>
    <t>기타포괄손익누계액</t>
  </si>
  <si>
    <t>이익잉여금</t>
  </si>
  <si>
    <t>공시용 계정</t>
  </si>
  <si>
    <t>mapping 계정</t>
  </si>
  <si>
    <t>금액</t>
  </si>
  <si>
    <t>파생상품부채</t>
  </si>
  <si>
    <t>확정계약부채</t>
  </si>
  <si>
    <t xml:space="preserve">   자본금</t>
  </si>
  <si>
    <t xml:space="preserve">   자본잉여금</t>
  </si>
  <si>
    <t xml:space="preserve">   신종자본증권</t>
  </si>
  <si>
    <t xml:space="preserve">   자본조정</t>
  </si>
  <si>
    <t xml:space="preserve">   기타포괄손익누계액</t>
  </si>
  <si>
    <t xml:space="preserve">   이익잉여금</t>
  </si>
  <si>
    <t>당기법인세부채</t>
    <phoneticPr fontId="18" type="noConversion"/>
  </si>
  <si>
    <t>제 20 기 결산공고</t>
    <phoneticPr fontId="18" type="noConversion"/>
  </si>
  <si>
    <t>( 2017년 12월 31일 현재 )</t>
    <phoneticPr fontId="4" type="noConversion"/>
  </si>
  <si>
    <t>2018 년  3 월  27 일</t>
    <phoneticPr fontId="4" type="noConversion"/>
  </si>
  <si>
    <t>8.</t>
    <phoneticPr fontId="18" type="noConversion"/>
  </si>
  <si>
    <t>9.</t>
    <phoneticPr fontId="18" type="noConversion"/>
  </si>
  <si>
    <t>당기법인세자산</t>
    <phoneticPr fontId="6" type="noConversion"/>
  </si>
  <si>
    <t>종속기업및관계기업투자</t>
    <phoneticPr fontId="18" type="noConversion"/>
  </si>
  <si>
    <t>확정급여자산</t>
    <phoneticPr fontId="18" type="noConversion"/>
  </si>
  <si>
    <t>9.</t>
    <phoneticPr fontId="18" type="noConversion"/>
  </si>
  <si>
    <t xml:space="preserve"> II. </t>
  </si>
  <si>
    <t>자본잉여금</t>
    <phoneticPr fontId="6" type="noConversion"/>
  </si>
  <si>
    <t xml:space="preserve"> IV. </t>
    <phoneticPr fontId="3" type="noConversion"/>
  </si>
  <si>
    <t>자                      본</t>
    <phoneticPr fontId="3" type="noConversion"/>
  </si>
  <si>
    <t>감사의견 : 위 재무상태표를 포함한 제20기 재무제표는 중요성의 관점에서 한국채택국제회계기준에 따라 작성되었습니다.</t>
    <phoneticPr fontId="3" type="noConversion"/>
  </si>
  <si>
    <t>감사의견 : 위 연결재무상태표를 포함한 제20기 연결재무제표는 중요성의 관점에서 한국채택국제회계기준에 따라 작성되었습니다.</t>
    <phoneticPr fontId="3" type="noConversion"/>
  </si>
  <si>
    <t>비유동자산합계</t>
    <phoneticPr fontId="6" type="noConversion"/>
  </si>
  <si>
    <t>유동자산합계</t>
    <phoneticPr fontId="6" type="noConversion"/>
  </si>
  <si>
    <t>10.</t>
    <phoneticPr fontId="2" type="noConversion"/>
  </si>
  <si>
    <t>매각예정자산</t>
    <phoneticPr fontId="6" type="noConversion"/>
  </si>
  <si>
    <t>유동부채합계</t>
    <phoneticPr fontId="6" type="noConversion"/>
  </si>
  <si>
    <t>9.</t>
    <phoneticPr fontId="2" type="noConversion"/>
  </si>
  <si>
    <t>8.</t>
    <phoneticPr fontId="2" type="noConversion"/>
  </si>
  <si>
    <t>매각예정부채</t>
    <phoneticPr fontId="6" type="noConversion"/>
  </si>
  <si>
    <t>부채총계</t>
    <phoneticPr fontId="6" type="noConversion"/>
  </si>
  <si>
    <t>기타비유동자산</t>
    <phoneticPr fontId="18" type="noConversion"/>
  </si>
  <si>
    <t>5.</t>
    <phoneticPr fontId="18" type="noConversion"/>
  </si>
  <si>
    <t>6.</t>
    <phoneticPr fontId="18" type="noConversion"/>
  </si>
  <si>
    <t>7.</t>
    <phoneticPr fontId="18" type="noConversion"/>
  </si>
  <si>
    <t>3.</t>
    <phoneticPr fontId="18" type="noConversion"/>
  </si>
  <si>
    <t>4.</t>
    <phoneticPr fontId="18" type="noConversion"/>
  </si>
</sst>
</file>

<file path=xl/styles.xml><?xml version="1.0" encoding="utf-8"?>
<styleSheet xmlns="http://schemas.openxmlformats.org/spreadsheetml/2006/main">
  <numFmts count="9">
    <numFmt numFmtId="41" formatCode="_-* #,##0_-;\-* #,##0_-;_-* &quot;-&quot;_-;_-@_-"/>
    <numFmt numFmtId="176" formatCode="#,##0;&quot;△&quot;#,##0"/>
    <numFmt numFmtId="177" formatCode="#,##0_ "/>
    <numFmt numFmtId="178" formatCode="_ * #,##0_ ;_ * \-#,##0_ ;_ * &quot;-&quot;_ ;_ @_ "/>
    <numFmt numFmtId="179" formatCode="_ * #,##0.00_ ;_ * \-#,##0.00_ ;_ * &quot;-&quot;??_ ;_ @_ "/>
    <numFmt numFmtId="180" formatCode="#,###,"/>
    <numFmt numFmtId="181" formatCode="#,##0_);[Red]\(#,##0\);\-_-"/>
    <numFmt numFmtId="182" formatCode="#,###;\(#,###\);\-"/>
    <numFmt numFmtId="183" formatCode="0.0%"/>
  </numFmts>
  <fonts count="43">
    <font>
      <sz val="11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8"/>
      <name val="맑은 고딕"/>
      <family val="3"/>
      <charset val="129"/>
    </font>
    <font>
      <sz val="14"/>
      <name val="명조"/>
      <family val="3"/>
      <charset val="129"/>
    </font>
    <font>
      <sz val="8"/>
      <name val="바탕"/>
      <family val="1"/>
      <charset val="129"/>
    </font>
    <font>
      <sz val="11"/>
      <name val="굴림체"/>
      <family val="3"/>
      <charset val="129"/>
    </font>
    <font>
      <sz val="8"/>
      <name val="굴림체"/>
      <family val="3"/>
      <charset val="129"/>
    </font>
    <font>
      <sz val="11"/>
      <name val="돋움"/>
      <family val="3"/>
      <charset val="129"/>
    </font>
    <font>
      <sz val="12"/>
      <name val="뼻뮝"/>
      <family val="3"/>
      <charset val="129"/>
    </font>
    <font>
      <sz val="10"/>
      <name val="Arial"/>
      <family val="2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24"/>
      <name val="조선일보명조"/>
      <family val="1"/>
      <charset val="129"/>
    </font>
    <font>
      <b/>
      <u/>
      <sz val="28"/>
      <name val="조선일보명조"/>
      <family val="1"/>
      <charset val="129"/>
    </font>
    <font>
      <b/>
      <sz val="24"/>
      <name val="조선일보명조"/>
      <family val="1"/>
      <charset val="129"/>
    </font>
    <font>
      <b/>
      <sz val="26"/>
      <name val="조선일보명조"/>
      <family val="1"/>
      <charset val="129"/>
    </font>
    <font>
      <sz val="22"/>
      <name val="조선일보명조"/>
      <family val="1"/>
      <charset val="129"/>
    </font>
    <font>
      <sz val="13"/>
      <name val="조선일보명조"/>
      <family val="1"/>
      <charset val="129"/>
    </font>
    <font>
      <sz val="12"/>
      <name val="조선일보명조"/>
      <family val="1"/>
      <charset val="129"/>
    </font>
    <font>
      <b/>
      <sz val="12"/>
      <name val="조선일보명조"/>
      <family val="1"/>
      <charset val="129"/>
    </font>
    <font>
      <b/>
      <sz val="18"/>
      <name val="조선일보명조"/>
      <family val="1"/>
      <charset val="129"/>
    </font>
    <font>
      <b/>
      <sz val="14"/>
      <name val="조선일보명조"/>
      <family val="1"/>
      <charset val="129"/>
    </font>
    <font>
      <b/>
      <sz val="16"/>
      <name val="조선일보명조"/>
      <family val="1"/>
      <charset val="129"/>
    </font>
    <font>
      <b/>
      <sz val="12.2"/>
      <name val="조선일보명조"/>
      <family val="1"/>
      <charset val="129"/>
    </font>
    <font>
      <b/>
      <sz val="13.5"/>
      <name val="조선일보명조"/>
      <family val="1"/>
      <charset val="129"/>
    </font>
    <font>
      <sz val="16"/>
      <name val="조선일보명조"/>
      <family val="1"/>
      <charset val="129"/>
    </font>
    <font>
      <sz val="14"/>
      <name val="조선일보명조"/>
      <family val="1"/>
      <charset val="129"/>
    </font>
    <font>
      <sz val="13.5"/>
      <name val="조선일보명조"/>
      <family val="1"/>
      <charset val="129"/>
    </font>
    <font>
      <sz val="11"/>
      <name val="조선일보명조"/>
      <family val="1"/>
      <charset val="129"/>
    </font>
    <font>
      <b/>
      <sz val="25"/>
      <name val="조선일보명조"/>
      <family val="1"/>
      <charset val="129"/>
    </font>
    <font>
      <sz val="15"/>
      <name val="조선일보명조"/>
      <family val="1"/>
      <charset val="129"/>
    </font>
    <font>
      <b/>
      <sz val="15"/>
      <name val="조선일보명조"/>
      <family val="1"/>
      <charset val="129"/>
    </font>
    <font>
      <sz val="17"/>
      <name val="조선일보명조"/>
      <family val="1"/>
      <charset val="129"/>
    </font>
    <font>
      <b/>
      <sz val="17"/>
      <name val="조선일보명조"/>
      <family val="1"/>
      <charset val="129"/>
    </font>
    <font>
      <sz val="36"/>
      <name val="조선일보명조"/>
      <family val="1"/>
      <charset val="129"/>
    </font>
    <font>
      <sz val="10"/>
      <color theme="1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 tint="0.59999389629810485"/>
        <bgColor indexed="64"/>
      </patternFill>
    </fill>
  </fills>
  <borders count="40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</borders>
  <cellStyleXfs count="17">
    <xf numFmtId="0" fontId="0" fillId="0" borderId="0">
      <alignment vertical="center"/>
    </xf>
    <xf numFmtId="178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80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0" fontId="9" fillId="0" borderId="0"/>
    <xf numFmtId="9" fontId="10" fillId="0" borderId="0" applyFont="0" applyFill="0" applyBorder="0" applyAlignment="0" applyProtection="0">
      <alignment vertical="center"/>
    </xf>
    <xf numFmtId="0" fontId="8" fillId="0" borderId="0"/>
    <xf numFmtId="41" fontId="5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7" fillId="0" borderId="0">
      <alignment vertical="center"/>
    </xf>
    <xf numFmtId="0" fontId="1" fillId="0" borderId="0"/>
    <xf numFmtId="0" fontId="7" fillId="0" borderId="0"/>
    <xf numFmtId="0" fontId="1" fillId="0" borderId="0"/>
  </cellStyleXfs>
  <cellXfs count="323">
    <xf numFmtId="0" fontId="0" fillId="0" borderId="0" xfId="0">
      <alignment vertical="center"/>
    </xf>
    <xf numFmtId="0" fontId="17" fillId="2" borderId="0" xfId="13" applyFill="1">
      <alignment vertical="center"/>
    </xf>
    <xf numFmtId="0" fontId="12" fillId="0" borderId="0" xfId="0" applyFont="1" applyAlignment="1">
      <alignment vertical="center"/>
    </xf>
    <xf numFmtId="0" fontId="11" fillId="0" borderId="0" xfId="0" applyFont="1" applyFill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right" vertical="center"/>
    </xf>
    <xf numFmtId="0" fontId="11" fillId="0" borderId="0" xfId="0" applyFont="1" applyFill="1">
      <alignment vertical="center"/>
    </xf>
    <xf numFmtId="0" fontId="11" fillId="0" borderId="0" xfId="0" applyFont="1">
      <alignment vertical="center"/>
    </xf>
    <xf numFmtId="0" fontId="13" fillId="3" borderId="24" xfId="0" applyFont="1" applyFill="1" applyBorder="1" applyAlignment="1">
      <alignment horizontal="center" vertical="center" wrapText="1"/>
    </xf>
    <xf numFmtId="41" fontId="15" fillId="3" borderId="24" xfId="10" applyFont="1" applyFill="1" applyBorder="1" applyAlignment="1">
      <alignment horizontal="center" vertical="center"/>
    </xf>
    <xf numFmtId="41" fontId="15" fillId="0" borderId="0" xfId="10" applyFont="1" applyFill="1" applyBorder="1" applyAlignment="1">
      <alignment horizontal="center" vertical="center"/>
    </xf>
    <xf numFmtId="41" fontId="15" fillId="3" borderId="25" xfId="10" applyFont="1" applyFill="1" applyBorder="1" applyAlignment="1">
      <alignment horizontal="left" vertical="center" indent="5"/>
    </xf>
    <xf numFmtId="41" fontId="15" fillId="3" borderId="26" xfId="10" applyFont="1" applyFill="1" applyBorder="1" applyAlignment="1">
      <alignment horizontal="center" vertical="center"/>
    </xf>
    <xf numFmtId="41" fontId="15" fillId="3" borderId="25" xfId="10" applyFont="1" applyFill="1" applyBorder="1" applyAlignment="1">
      <alignment horizontal="center" vertical="center"/>
    </xf>
    <xf numFmtId="0" fontId="11" fillId="0" borderId="24" xfId="0" applyFont="1" applyFill="1" applyBorder="1" applyAlignment="1">
      <alignment vertical="center"/>
    </xf>
    <xf numFmtId="0" fontId="13" fillId="0" borderId="24" xfId="0" applyFont="1" applyFill="1" applyBorder="1" applyAlignment="1">
      <alignment horizontal="center" vertical="center" wrapText="1"/>
    </xf>
    <xf numFmtId="41" fontId="15" fillId="0" borderId="24" xfId="10" applyFont="1" applyFill="1" applyBorder="1" applyAlignment="1">
      <alignment horizontal="center" vertical="center"/>
    </xf>
    <xf numFmtId="0" fontId="13" fillId="0" borderId="27" xfId="0" applyFont="1" applyFill="1" applyBorder="1" applyAlignment="1">
      <alignment horizontal="center" vertical="center" wrapText="1"/>
    </xf>
    <xf numFmtId="41" fontId="15" fillId="0" borderId="27" xfId="10" applyFont="1" applyFill="1" applyBorder="1" applyAlignment="1">
      <alignment horizontal="center" vertical="center"/>
    </xf>
    <xf numFmtId="41" fontId="15" fillId="4" borderId="24" xfId="10" applyFont="1" applyFill="1" applyBorder="1" applyAlignment="1">
      <alignment horizontal="center" vertical="center"/>
    </xf>
    <xf numFmtId="0" fontId="11" fillId="5" borderId="28" xfId="0" applyFont="1" applyFill="1" applyBorder="1" applyAlignment="1">
      <alignment vertical="center"/>
    </xf>
    <xf numFmtId="0" fontId="11" fillId="5" borderId="29" xfId="0" applyFont="1" applyFill="1" applyBorder="1" applyAlignment="1">
      <alignment vertical="center"/>
    </xf>
    <xf numFmtId="0" fontId="11" fillId="5" borderId="30" xfId="0" applyFont="1" applyFill="1" applyBorder="1" applyAlignment="1">
      <alignment vertical="center"/>
    </xf>
    <xf numFmtId="0" fontId="16" fillId="6" borderId="24" xfId="14" applyFont="1" applyFill="1" applyBorder="1" applyAlignment="1" applyProtection="1">
      <alignment horizontal="left" vertical="center"/>
      <protection locked="0"/>
    </xf>
    <xf numFmtId="181" fontId="16" fillId="6" borderId="24" xfId="14" applyNumberFormat="1" applyFont="1" applyFill="1" applyBorder="1" applyAlignment="1" applyProtection="1">
      <alignment vertical="center"/>
      <protection locked="0"/>
    </xf>
    <xf numFmtId="181" fontId="16" fillId="0" borderId="0" xfId="14" applyNumberFormat="1" applyFont="1" applyFill="1" applyBorder="1" applyAlignment="1" applyProtection="1">
      <alignment vertical="center"/>
      <protection locked="0"/>
    </xf>
    <xf numFmtId="0" fontId="11" fillId="0" borderId="24" xfId="0" applyFont="1" applyBorder="1" applyAlignment="1">
      <alignment vertical="center"/>
    </xf>
    <xf numFmtId="182" fontId="16" fillId="0" borderId="24" xfId="14" applyNumberFormat="1" applyFont="1" applyFill="1" applyBorder="1" applyAlignment="1" applyProtection="1">
      <alignment vertical="center"/>
      <protection locked="0"/>
    </xf>
    <xf numFmtId="10" fontId="11" fillId="4" borderId="24" xfId="6" applyNumberFormat="1" applyFont="1" applyFill="1" applyBorder="1" applyAlignment="1">
      <alignment vertical="center"/>
    </xf>
    <xf numFmtId="3" fontId="11" fillId="0" borderId="0" xfId="0" applyNumberFormat="1" applyFont="1" applyAlignment="1">
      <alignment vertical="center"/>
    </xf>
    <xf numFmtId="182" fontId="11" fillId="0" borderId="0" xfId="0" applyNumberFormat="1" applyFont="1" applyAlignment="1">
      <alignment vertical="center"/>
    </xf>
    <xf numFmtId="0" fontId="11" fillId="5" borderId="31" xfId="0" applyFont="1" applyFill="1" applyBorder="1" applyAlignment="1">
      <alignment vertical="center"/>
    </xf>
    <xf numFmtId="0" fontId="11" fillId="5" borderId="0" xfId="0" applyFont="1" applyFill="1" applyBorder="1" applyAlignment="1">
      <alignment vertical="center"/>
    </xf>
    <xf numFmtId="3" fontId="11" fillId="5" borderId="0" xfId="0" applyNumberFormat="1" applyFont="1" applyFill="1" applyBorder="1" applyAlignment="1">
      <alignment vertical="center"/>
    </xf>
    <xf numFmtId="182" fontId="11" fillId="5" borderId="0" xfId="0" applyNumberFormat="1" applyFont="1" applyFill="1" applyBorder="1" applyAlignment="1">
      <alignment vertical="center"/>
    </xf>
    <xf numFmtId="182" fontId="11" fillId="5" borderId="32" xfId="0" applyNumberFormat="1" applyFont="1" applyFill="1" applyBorder="1" applyAlignment="1">
      <alignment vertical="center"/>
    </xf>
    <xf numFmtId="0" fontId="16" fillId="0" borderId="24" xfId="14" applyFont="1" applyFill="1" applyBorder="1" applyAlignment="1" applyProtection="1">
      <alignment horizontal="left" vertical="center" indent="1"/>
      <protection locked="0"/>
    </xf>
    <xf numFmtId="181" fontId="16" fillId="0" borderId="24" xfId="14" applyNumberFormat="1" applyFont="1" applyFill="1" applyBorder="1" applyAlignment="1" applyProtection="1">
      <alignment vertical="center"/>
      <protection locked="0"/>
    </xf>
    <xf numFmtId="41" fontId="11" fillId="0" borderId="0" xfId="9" applyFont="1" applyAlignment="1">
      <alignment vertical="center"/>
    </xf>
    <xf numFmtId="182" fontId="16" fillId="7" borderId="24" xfId="14" applyNumberFormat="1" applyFont="1" applyFill="1" applyBorder="1" applyAlignment="1" applyProtection="1">
      <alignment vertical="center"/>
      <protection locked="0"/>
    </xf>
    <xf numFmtId="183" fontId="11" fillId="0" borderId="0" xfId="6" applyNumberFormat="1" applyFont="1" applyAlignment="1">
      <alignment vertical="center"/>
    </xf>
    <xf numFmtId="0" fontId="16" fillId="0" borderId="24" xfId="14" applyFont="1" applyFill="1" applyBorder="1" applyAlignment="1" applyProtection="1">
      <alignment horizontal="left" vertical="center"/>
      <protection locked="0"/>
    </xf>
    <xf numFmtId="41" fontId="11" fillId="0" borderId="0" xfId="9" applyFont="1" applyFill="1" applyAlignment="1">
      <alignment vertical="center"/>
    </xf>
    <xf numFmtId="3" fontId="16" fillId="6" borderId="24" xfId="14" applyNumberFormat="1" applyFont="1" applyFill="1" applyBorder="1" applyAlignment="1" applyProtection="1">
      <alignment vertical="center"/>
      <protection locked="0"/>
    </xf>
    <xf numFmtId="3" fontId="16" fillId="0" borderId="24" xfId="14" applyNumberFormat="1" applyFont="1" applyFill="1" applyBorder="1" applyAlignment="1" applyProtection="1">
      <alignment vertical="center"/>
      <protection locked="0"/>
    </xf>
    <xf numFmtId="0" fontId="11" fillId="5" borderId="33" xfId="0" applyFont="1" applyFill="1" applyBorder="1" applyAlignment="1">
      <alignment vertical="center"/>
    </xf>
    <xf numFmtId="0" fontId="11" fillId="5" borderId="14" xfId="0" applyFont="1" applyFill="1" applyBorder="1" applyAlignment="1">
      <alignment vertical="center"/>
    </xf>
    <xf numFmtId="3" fontId="11" fillId="5" borderId="14" xfId="0" applyNumberFormat="1" applyFont="1" applyFill="1" applyBorder="1" applyAlignment="1">
      <alignment vertical="center"/>
    </xf>
    <xf numFmtId="182" fontId="11" fillId="5" borderId="14" xfId="0" applyNumberFormat="1" applyFont="1" applyFill="1" applyBorder="1" applyAlignment="1">
      <alignment vertical="center"/>
    </xf>
    <xf numFmtId="182" fontId="11" fillId="5" borderId="34" xfId="0" applyNumberFormat="1" applyFont="1" applyFill="1" applyBorder="1" applyAlignment="1">
      <alignment vertical="center"/>
    </xf>
    <xf numFmtId="41" fontId="15" fillId="8" borderId="24" xfId="10" applyFont="1" applyFill="1" applyBorder="1" applyAlignment="1">
      <alignment vertical="center"/>
    </xf>
    <xf numFmtId="181" fontId="15" fillId="0" borderId="0" xfId="10" applyNumberFormat="1" applyFont="1" applyFill="1" applyAlignment="1">
      <alignment vertical="center"/>
    </xf>
    <xf numFmtId="41" fontId="15" fillId="8" borderId="0" xfId="10" applyFont="1" applyFill="1" applyAlignment="1">
      <alignment vertical="center"/>
    </xf>
    <xf numFmtId="41" fontId="15" fillId="0" borderId="0" xfId="0" applyNumberFormat="1" applyFont="1" applyFill="1" applyAlignment="1">
      <alignment vertical="center"/>
    </xf>
    <xf numFmtId="41" fontId="15" fillId="0" borderId="0" xfId="0" applyNumberFormat="1" applyFont="1" applyAlignment="1">
      <alignment vertical="center"/>
    </xf>
    <xf numFmtId="182" fontId="11" fillId="8" borderId="24" xfId="0" applyNumberFormat="1" applyFont="1" applyFill="1" applyBorder="1" applyAlignment="1">
      <alignment vertical="center"/>
    </xf>
    <xf numFmtId="182" fontId="11" fillId="8" borderId="0" xfId="0" applyNumberFormat="1" applyFont="1" applyFill="1" applyAlignment="1">
      <alignment vertical="center"/>
    </xf>
    <xf numFmtId="181" fontId="16" fillId="7" borderId="24" xfId="14" applyNumberFormat="1" applyFont="1" applyFill="1" applyBorder="1" applyAlignment="1" applyProtection="1">
      <alignment vertical="center"/>
      <protection locked="0"/>
    </xf>
    <xf numFmtId="0" fontId="19" fillId="0" borderId="0" xfId="16" applyFont="1" applyFill="1" applyBorder="1" applyAlignment="1">
      <alignment vertical="center"/>
    </xf>
    <xf numFmtId="0" fontId="20" fillId="0" borderId="0" xfId="16" applyFont="1" applyFill="1" applyBorder="1" applyAlignment="1">
      <alignment horizontal="centerContinuous" vertical="center"/>
    </xf>
    <xf numFmtId="49" fontId="20" fillId="0" borderId="0" xfId="16" applyNumberFormat="1" applyFont="1" applyFill="1" applyBorder="1" applyAlignment="1">
      <alignment horizontal="centerContinuous" vertical="center"/>
    </xf>
    <xf numFmtId="0" fontId="21" fillId="0" borderId="0" xfId="16" applyFont="1" applyFill="1" applyBorder="1" applyAlignment="1">
      <alignment horizontal="centerContinuous" vertical="center"/>
    </xf>
    <xf numFmtId="49" fontId="21" fillId="0" borderId="0" xfId="16" applyNumberFormat="1" applyFont="1" applyFill="1" applyBorder="1" applyAlignment="1">
      <alignment horizontal="centerContinuous" vertical="center"/>
    </xf>
    <xf numFmtId="0" fontId="19" fillId="0" borderId="0" xfId="16" applyFont="1" applyFill="1" applyBorder="1" applyAlignment="1">
      <alignment horizontal="centerContinuous" vertical="center"/>
    </xf>
    <xf numFmtId="0" fontId="19" fillId="0" borderId="0" xfId="16" applyFont="1" applyFill="1" applyAlignment="1">
      <alignment vertical="center"/>
    </xf>
    <xf numFmtId="0" fontId="19" fillId="0" borderId="1" xfId="16" applyFont="1" applyFill="1" applyBorder="1" applyAlignment="1">
      <alignment vertical="center"/>
    </xf>
    <xf numFmtId="0" fontId="20" fillId="0" borderId="2" xfId="16" applyFont="1" applyFill="1" applyBorder="1" applyAlignment="1">
      <alignment horizontal="centerContinuous" vertical="center"/>
    </xf>
    <xf numFmtId="49" fontId="20" fillId="0" borderId="2" xfId="16" applyNumberFormat="1" applyFont="1" applyFill="1" applyBorder="1" applyAlignment="1">
      <alignment horizontal="centerContinuous" vertical="center"/>
    </xf>
    <xf numFmtId="0" fontId="21" fillId="0" borderId="2" xfId="16" applyFont="1" applyFill="1" applyBorder="1" applyAlignment="1">
      <alignment horizontal="centerContinuous" vertical="center"/>
    </xf>
    <xf numFmtId="49" fontId="21" fillId="0" borderId="2" xfId="16" applyNumberFormat="1" applyFont="1" applyFill="1" applyBorder="1" applyAlignment="1">
      <alignment horizontal="centerContinuous" vertical="center"/>
    </xf>
    <xf numFmtId="0" fontId="19" fillId="0" borderId="2" xfId="16" applyFont="1" applyFill="1" applyBorder="1" applyAlignment="1">
      <alignment horizontal="centerContinuous" vertical="center"/>
    </xf>
    <xf numFmtId="0" fontId="19" fillId="0" borderId="3" xfId="16" applyFont="1" applyFill="1" applyBorder="1" applyAlignment="1">
      <alignment horizontal="centerContinuous" vertical="center"/>
    </xf>
    <xf numFmtId="0" fontId="23" fillId="0" borderId="0" xfId="16" applyFont="1" applyFill="1" applyAlignment="1">
      <alignment vertical="center"/>
    </xf>
    <xf numFmtId="0" fontId="25" fillId="0" borderId="0" xfId="16" applyFont="1" applyFill="1"/>
    <xf numFmtId="0" fontId="25" fillId="0" borderId="4" xfId="16" applyFont="1" applyFill="1" applyBorder="1"/>
    <xf numFmtId="0" fontId="26" fillId="0" borderId="0" xfId="16" applyFont="1" applyFill="1" applyBorder="1" applyAlignment="1" applyProtection="1">
      <alignment horizontal="left"/>
      <protection locked="0"/>
    </xf>
    <xf numFmtId="49" fontId="26" fillId="0" borderId="0" xfId="16" applyNumberFormat="1" applyFont="1" applyFill="1" applyBorder="1" applyAlignment="1" applyProtection="1">
      <alignment horizontal="left"/>
      <protection locked="0"/>
    </xf>
    <xf numFmtId="0" fontId="25" fillId="0" borderId="6" xfId="16" applyFont="1" applyFill="1" applyBorder="1"/>
    <xf numFmtId="0" fontId="25" fillId="0" borderId="0" xfId="16" applyFont="1" applyFill="1" applyBorder="1"/>
    <xf numFmtId="49" fontId="25" fillId="0" borderId="0" xfId="16" applyNumberFormat="1" applyFont="1" applyFill="1" applyBorder="1"/>
    <xf numFmtId="0" fontId="25" fillId="0" borderId="0" xfId="16" applyFont="1" applyFill="1" applyBorder="1" applyAlignment="1">
      <alignment horizontal="right"/>
    </xf>
    <xf numFmtId="0" fontId="25" fillId="0" borderId="5" xfId="16" applyFont="1" applyFill="1" applyBorder="1" applyAlignment="1">
      <alignment horizontal="right"/>
    </xf>
    <xf numFmtId="0" fontId="25" fillId="0" borderId="7" xfId="16" applyFont="1" applyFill="1" applyBorder="1"/>
    <xf numFmtId="49" fontId="25" fillId="0" borderId="8" xfId="16" applyNumberFormat="1" applyFont="1" applyFill="1" applyBorder="1"/>
    <xf numFmtId="0" fontId="25" fillId="0" borderId="8" xfId="16" applyFont="1" applyFill="1" applyBorder="1"/>
    <xf numFmtId="0" fontId="25" fillId="0" borderId="9" xfId="16" applyFont="1" applyFill="1" applyBorder="1" applyAlignment="1" applyProtection="1">
      <alignment horizontal="center"/>
      <protection locked="0"/>
    </xf>
    <xf numFmtId="0" fontId="25" fillId="0" borderId="8" xfId="16" applyFont="1" applyFill="1" applyBorder="1" applyAlignment="1" applyProtection="1">
      <protection locked="0"/>
    </xf>
    <xf numFmtId="0" fontId="25" fillId="0" borderId="9" xfId="16" applyFont="1" applyFill="1" applyBorder="1"/>
    <xf numFmtId="0" fontId="25" fillId="0" borderId="10" xfId="16" applyFont="1" applyFill="1" applyBorder="1"/>
    <xf numFmtId="0" fontId="25" fillId="0" borderId="5" xfId="16" applyFont="1" applyFill="1" applyBorder="1"/>
    <xf numFmtId="0" fontId="25" fillId="0" borderId="4" xfId="16" applyFont="1" applyFill="1" applyBorder="1" applyAlignment="1">
      <alignment vertical="center"/>
    </xf>
    <xf numFmtId="0" fontId="27" fillId="0" borderId="11" xfId="16" applyFont="1" applyFill="1" applyBorder="1" applyAlignment="1" applyProtection="1">
      <alignment horizontal="center" vertical="center"/>
      <protection locked="0"/>
    </xf>
    <xf numFmtId="0" fontId="27" fillId="0" borderId="0" xfId="16" applyFont="1" applyFill="1" applyBorder="1" applyAlignment="1" applyProtection="1">
      <alignment horizontal="center" vertical="center"/>
      <protection locked="0"/>
    </xf>
    <xf numFmtId="0" fontId="28" fillId="0" borderId="12" xfId="16" applyFont="1" applyFill="1" applyBorder="1" applyAlignment="1" applyProtection="1">
      <alignment horizontal="center" vertical="center"/>
      <protection locked="0"/>
    </xf>
    <xf numFmtId="0" fontId="26" fillId="0" borderId="5" xfId="16" applyFont="1" applyFill="1" applyBorder="1" applyAlignment="1" applyProtection="1">
      <alignment horizontal="center" vertical="center"/>
      <protection locked="0"/>
    </xf>
    <xf numFmtId="0" fontId="25" fillId="0" borderId="0" xfId="16" applyFont="1" applyFill="1" applyAlignment="1">
      <alignment vertical="center"/>
    </xf>
    <xf numFmtId="0" fontId="25" fillId="0" borderId="13" xfId="16" applyFont="1" applyFill="1" applyBorder="1" applyAlignment="1">
      <alignment horizontal="center"/>
    </xf>
    <xf numFmtId="49" fontId="25" fillId="0" borderId="14" xfId="16" applyNumberFormat="1" applyFont="1" applyFill="1" applyBorder="1" applyAlignment="1">
      <alignment horizontal="center"/>
    </xf>
    <xf numFmtId="0" fontId="25" fillId="0" borderId="14" xfId="16" applyFont="1" applyFill="1" applyBorder="1" applyAlignment="1">
      <alignment horizontal="center"/>
    </xf>
    <xf numFmtId="0" fontId="25" fillId="0" borderId="15" xfId="16" applyFont="1" applyFill="1" applyBorder="1" applyAlignment="1" applyProtection="1">
      <alignment horizontal="center"/>
      <protection locked="0"/>
    </xf>
    <xf numFmtId="0" fontId="25" fillId="0" borderId="14" xfId="16" applyFont="1" applyFill="1" applyBorder="1" applyAlignment="1" applyProtection="1">
      <alignment horizontal="center"/>
      <protection locked="0"/>
    </xf>
    <xf numFmtId="0" fontId="25" fillId="0" borderId="13" xfId="16" applyFont="1" applyFill="1" applyBorder="1"/>
    <xf numFmtId="49" fontId="25" fillId="0" borderId="14" xfId="16" applyNumberFormat="1" applyFont="1" applyFill="1" applyBorder="1"/>
    <xf numFmtId="0" fontId="25" fillId="0" borderId="14" xfId="16" applyFont="1" applyFill="1" applyBorder="1"/>
    <xf numFmtId="0" fontId="25" fillId="0" borderId="15" xfId="16" applyFont="1" applyFill="1" applyBorder="1"/>
    <xf numFmtId="0" fontId="25" fillId="0" borderId="16" xfId="16" applyFont="1" applyFill="1" applyBorder="1"/>
    <xf numFmtId="0" fontId="25" fillId="0" borderId="17" xfId="16" applyFont="1" applyFill="1" applyBorder="1" applyAlignment="1">
      <alignment horizontal="center"/>
    </xf>
    <xf numFmtId="49" fontId="25" fillId="0" borderId="0" xfId="16" applyNumberFormat="1" applyFont="1" applyFill="1" applyBorder="1" applyAlignment="1">
      <alignment horizontal="center"/>
    </xf>
    <xf numFmtId="0" fontId="25" fillId="0" borderId="0" xfId="16" applyFont="1" applyFill="1" applyBorder="1" applyAlignment="1">
      <alignment horizontal="center"/>
    </xf>
    <xf numFmtId="0" fontId="25" fillId="0" borderId="11" xfId="16" applyFont="1" applyFill="1" applyBorder="1" applyAlignment="1" applyProtection="1">
      <alignment horizontal="center"/>
      <protection locked="0"/>
    </xf>
    <xf numFmtId="0" fontId="25" fillId="0" borderId="0" xfId="16" applyFont="1" applyFill="1" applyBorder="1" applyAlignment="1" applyProtection="1">
      <alignment horizontal="center"/>
      <protection locked="0"/>
    </xf>
    <xf numFmtId="0" fontId="25" fillId="0" borderId="17" xfId="16" applyFont="1" applyFill="1" applyBorder="1"/>
    <xf numFmtId="0" fontId="25" fillId="0" borderId="11" xfId="16" applyFont="1" applyFill="1" applyBorder="1"/>
    <xf numFmtId="0" fontId="25" fillId="0" borderId="12" xfId="16" applyFont="1" applyFill="1" applyBorder="1"/>
    <xf numFmtId="0" fontId="26" fillId="0" borderId="4" xfId="16" applyFont="1" applyFill="1" applyBorder="1" applyAlignment="1">
      <alignment vertical="center"/>
    </xf>
    <xf numFmtId="0" fontId="29" fillId="0" borderId="11" xfId="16" applyFont="1" applyFill="1" applyBorder="1" applyAlignment="1">
      <alignment vertical="center"/>
    </xf>
    <xf numFmtId="0" fontId="29" fillId="0" borderId="0" xfId="16" applyFont="1" applyFill="1" applyBorder="1" applyAlignment="1">
      <alignment vertical="center"/>
    </xf>
    <xf numFmtId="3" fontId="30" fillId="0" borderId="11" xfId="16" applyNumberFormat="1" applyFont="1" applyFill="1" applyBorder="1" applyAlignment="1">
      <alignment vertical="center"/>
    </xf>
    <xf numFmtId="3" fontId="26" fillId="0" borderId="12" xfId="16" applyNumberFormat="1" applyFont="1" applyFill="1" applyBorder="1" applyAlignment="1">
      <alignment vertical="center"/>
    </xf>
    <xf numFmtId="3" fontId="26" fillId="0" borderId="5" xfId="16" applyNumberFormat="1" applyFont="1" applyFill="1" applyBorder="1" applyAlignment="1">
      <alignment vertical="center"/>
    </xf>
    <xf numFmtId="0" fontId="26" fillId="0" borderId="0" xfId="16" applyFont="1" applyFill="1" applyBorder="1" applyAlignment="1">
      <alignment vertical="center"/>
    </xf>
    <xf numFmtId="41" fontId="26" fillId="0" borderId="0" xfId="8" applyFont="1" applyFill="1" applyBorder="1" applyAlignment="1">
      <alignment vertical="center"/>
    </xf>
    <xf numFmtId="0" fontId="28" fillId="0" borderId="17" xfId="16" applyFont="1" applyFill="1" applyBorder="1" applyAlignment="1" applyProtection="1">
      <protection locked="0"/>
    </xf>
    <xf numFmtId="49" fontId="31" fillId="0" borderId="0" xfId="16" applyNumberFormat="1" applyFont="1" applyFill="1" applyBorder="1" applyAlignment="1" applyProtection="1">
      <protection locked="0"/>
    </xf>
    <xf numFmtId="0" fontId="28" fillId="0" borderId="0" xfId="16" applyFont="1" applyFill="1" applyBorder="1" applyAlignment="1" applyProtection="1">
      <alignment horizontal="distributed"/>
      <protection locked="0"/>
    </xf>
    <xf numFmtId="0" fontId="31" fillId="0" borderId="0" xfId="16" applyFont="1" applyFill="1" applyBorder="1" applyAlignment="1" applyProtection="1">
      <protection locked="0"/>
    </xf>
    <xf numFmtId="176" fontId="31" fillId="0" borderId="11" xfId="16" quotePrefix="1" applyNumberFormat="1" applyFont="1" applyFill="1" applyBorder="1" applyAlignment="1" applyProtection="1">
      <alignment horizontal="right"/>
      <protection locked="0"/>
    </xf>
    <xf numFmtId="3" fontId="31" fillId="0" borderId="0" xfId="16" quotePrefix="1" applyNumberFormat="1" applyFont="1" applyFill="1" applyBorder="1" applyAlignment="1" applyProtection="1">
      <protection locked="0"/>
    </xf>
    <xf numFmtId="3" fontId="31" fillId="0" borderId="12" xfId="16" quotePrefix="1" applyNumberFormat="1" applyFont="1" applyFill="1" applyBorder="1" applyAlignment="1" applyProtection="1">
      <alignment horizontal="left"/>
      <protection locked="0"/>
    </xf>
    <xf numFmtId="3" fontId="26" fillId="0" borderId="5" xfId="16" quotePrefix="1" applyNumberFormat="1" applyFont="1" applyFill="1" applyBorder="1" applyAlignment="1" applyProtection="1">
      <alignment horizontal="left"/>
      <protection locked="0"/>
    </xf>
    <xf numFmtId="0" fontId="32" fillId="0" borderId="17" xfId="16" quotePrefix="1" applyFont="1" applyFill="1" applyBorder="1" applyAlignment="1" applyProtection="1">
      <alignment horizontal="left"/>
      <protection locked="0"/>
    </xf>
    <xf numFmtId="49" fontId="33" fillId="0" borderId="0" xfId="16" applyNumberFormat="1" applyFont="1" applyFill="1" applyBorder="1" applyAlignment="1" applyProtection="1">
      <alignment horizontal="left"/>
      <protection locked="0"/>
    </xf>
    <xf numFmtId="0" fontId="33" fillId="0" borderId="0" xfId="16" applyFont="1" applyFill="1" applyBorder="1" applyAlignment="1" applyProtection="1">
      <alignment horizontal="distributed"/>
      <protection locked="0"/>
    </xf>
    <xf numFmtId="176" fontId="34" fillId="0" borderId="11" xfId="16" applyNumberFormat="1" applyFont="1" applyFill="1" applyBorder="1" applyAlignment="1" applyProtection="1">
      <alignment horizontal="right"/>
      <protection locked="0"/>
    </xf>
    <xf numFmtId="3" fontId="26" fillId="0" borderId="0" xfId="16" quotePrefix="1" applyNumberFormat="1" applyFont="1" applyFill="1" applyBorder="1" applyAlignment="1" applyProtection="1">
      <alignment horizontal="left"/>
      <protection locked="0"/>
    </xf>
    <xf numFmtId="0" fontId="33" fillId="0" borderId="17" xfId="16" applyFont="1" applyFill="1" applyBorder="1" applyAlignment="1" applyProtection="1">
      <alignment horizontal="left"/>
      <protection locked="0"/>
    </xf>
    <xf numFmtId="0" fontId="33" fillId="0" borderId="0" xfId="16" quotePrefix="1" applyFont="1" applyFill="1" applyBorder="1" applyAlignment="1" applyProtection="1">
      <alignment horizontal="left"/>
      <protection locked="0"/>
    </xf>
    <xf numFmtId="3" fontId="33" fillId="0" borderId="12" xfId="16" applyNumberFormat="1" applyFont="1" applyFill="1" applyBorder="1" applyAlignment="1" applyProtection="1">
      <protection locked="0"/>
    </xf>
    <xf numFmtId="3" fontId="25" fillId="0" borderId="5" xfId="16" applyNumberFormat="1" applyFont="1" applyFill="1" applyBorder="1" applyAlignment="1" applyProtection="1">
      <protection locked="0"/>
    </xf>
    <xf numFmtId="0" fontId="33" fillId="0" borderId="17" xfId="16" quotePrefix="1" applyFont="1" applyFill="1" applyBorder="1" applyAlignment="1" applyProtection="1">
      <alignment horizontal="left"/>
      <protection locked="0"/>
    </xf>
    <xf numFmtId="3" fontId="25" fillId="0" borderId="0" xfId="16" applyNumberFormat="1" applyFont="1" applyFill="1" applyBorder="1" applyAlignment="1" applyProtection="1">
      <protection locked="0"/>
    </xf>
    <xf numFmtId="176" fontId="34" fillId="0" borderId="11" xfId="16" applyNumberFormat="1" applyFont="1" applyFill="1" applyBorder="1" applyAlignment="1" applyProtection="1">
      <protection locked="0"/>
    </xf>
    <xf numFmtId="176" fontId="25" fillId="0" borderId="0" xfId="16" quotePrefix="1" applyNumberFormat="1" applyFont="1" applyFill="1" applyBorder="1" applyAlignment="1" applyProtection="1">
      <protection locked="0"/>
    </xf>
    <xf numFmtId="176" fontId="34" fillId="0" borderId="11" xfId="16" quotePrefix="1" applyNumberFormat="1" applyFont="1" applyFill="1" applyBorder="1" applyAlignment="1" applyProtection="1">
      <alignment horizontal="right"/>
      <protection locked="0"/>
    </xf>
    <xf numFmtId="176" fontId="31" fillId="0" borderId="11" xfId="16" applyNumberFormat="1" applyFont="1" applyFill="1" applyBorder="1" applyAlignment="1" applyProtection="1">
      <protection locked="0"/>
    </xf>
    <xf numFmtId="0" fontId="31" fillId="0" borderId="17" xfId="16" quotePrefix="1" applyFont="1" applyFill="1" applyBorder="1" applyAlignment="1" applyProtection="1">
      <alignment horizontal="left"/>
      <protection locked="0"/>
    </xf>
    <xf numFmtId="49" fontId="31" fillId="0" borderId="0" xfId="16" quotePrefix="1" applyNumberFormat="1" applyFont="1" applyFill="1" applyBorder="1" applyAlignment="1" applyProtection="1">
      <alignment horizontal="left"/>
      <protection locked="0"/>
    </xf>
    <xf numFmtId="0" fontId="31" fillId="0" borderId="0" xfId="16" quotePrefix="1" applyFont="1" applyFill="1" applyBorder="1" applyAlignment="1" applyProtection="1">
      <alignment horizontal="left"/>
      <protection locked="0"/>
    </xf>
    <xf numFmtId="0" fontId="35" fillId="0" borderId="0" xfId="14" applyFont="1" applyFill="1" applyBorder="1" applyAlignment="1" applyProtection="1">
      <alignment horizontal="distributed" vertical="center"/>
      <protection locked="0"/>
    </xf>
    <xf numFmtId="0" fontId="31" fillId="0" borderId="17" xfId="16" applyFont="1" applyFill="1" applyBorder="1" applyAlignment="1" applyProtection="1">
      <protection locked="0"/>
    </xf>
    <xf numFmtId="3" fontId="33" fillId="0" borderId="12" xfId="16" quotePrefix="1" applyNumberFormat="1" applyFont="1" applyFill="1" applyBorder="1" applyAlignment="1" applyProtection="1">
      <alignment horizontal="left"/>
      <protection locked="0"/>
    </xf>
    <xf numFmtId="0" fontId="28" fillId="0" borderId="17" xfId="16" quotePrefix="1" applyFont="1" applyFill="1" applyBorder="1" applyAlignment="1" applyProtection="1">
      <alignment horizontal="left"/>
      <protection locked="0"/>
    </xf>
    <xf numFmtId="3" fontId="25" fillId="0" borderId="0" xfId="16" quotePrefix="1" applyNumberFormat="1" applyFont="1" applyFill="1" applyBorder="1" applyAlignment="1" applyProtection="1">
      <protection locked="0"/>
    </xf>
    <xf numFmtId="176" fontId="31" fillId="0" borderId="11" xfId="16" applyNumberFormat="1" applyFont="1" applyFill="1" applyBorder="1" applyAlignment="1" applyProtection="1">
      <alignment horizontal="right"/>
      <protection locked="0"/>
    </xf>
    <xf numFmtId="176" fontId="33" fillId="0" borderId="12" xfId="16" quotePrefix="1" applyNumberFormat="1" applyFont="1" applyFill="1" applyBorder="1" applyAlignment="1" applyProtection="1">
      <protection locked="0"/>
    </xf>
    <xf numFmtId="3" fontId="26" fillId="0" borderId="5" xfId="16" quotePrefix="1" applyNumberFormat="1" applyFont="1" applyFill="1" applyBorder="1" applyAlignment="1" applyProtection="1">
      <protection locked="0"/>
    </xf>
    <xf numFmtId="0" fontId="29" fillId="0" borderId="17" xfId="16" applyFont="1" applyFill="1" applyBorder="1" applyAlignment="1" applyProtection="1">
      <protection locked="0"/>
    </xf>
    <xf numFmtId="0" fontId="29" fillId="0" borderId="18" xfId="16" applyFont="1" applyFill="1" applyBorder="1" applyAlignment="1" applyProtection="1">
      <protection locked="0"/>
    </xf>
    <xf numFmtId="49" fontId="33" fillId="0" borderId="0" xfId="16" quotePrefix="1" applyNumberFormat="1" applyFont="1" applyFill="1" applyBorder="1" applyAlignment="1" applyProtection="1">
      <alignment horizontal="left"/>
      <protection locked="0"/>
    </xf>
    <xf numFmtId="3" fontId="33" fillId="0" borderId="12" xfId="16" quotePrefix="1" applyNumberFormat="1" applyFont="1" applyFill="1" applyBorder="1" applyAlignment="1"/>
    <xf numFmtId="3" fontId="25" fillId="0" borderId="5" xfId="16" quotePrefix="1" applyNumberFormat="1" applyFont="1" applyFill="1" applyBorder="1" applyAlignment="1"/>
    <xf numFmtId="176" fontId="29" fillId="0" borderId="11" xfId="16" applyNumberFormat="1" applyFont="1" applyFill="1" applyBorder="1" applyAlignment="1">
      <alignment horizontal="right"/>
    </xf>
    <xf numFmtId="49" fontId="28" fillId="0" borderId="0" xfId="16" applyNumberFormat="1" applyFont="1" applyFill="1" applyBorder="1" applyAlignment="1" applyProtection="1">
      <protection locked="0"/>
    </xf>
    <xf numFmtId="0" fontId="31" fillId="0" borderId="18" xfId="16" applyFont="1" applyFill="1" applyBorder="1" applyAlignment="1" applyProtection="1">
      <protection locked="0"/>
    </xf>
    <xf numFmtId="176" fontId="25" fillId="0" borderId="0" xfId="16" applyNumberFormat="1" applyFont="1" applyFill="1"/>
    <xf numFmtId="176" fontId="33" fillId="0" borderId="12" xfId="16" applyNumberFormat="1" applyFont="1" applyFill="1" applyBorder="1" applyAlignment="1" applyProtection="1">
      <protection locked="0"/>
    </xf>
    <xf numFmtId="3" fontId="33" fillId="0" borderId="12" xfId="16" quotePrefix="1" applyNumberFormat="1" applyFont="1" applyFill="1" applyBorder="1" applyAlignment="1" applyProtection="1">
      <protection locked="0"/>
    </xf>
    <xf numFmtId="176" fontId="31" fillId="0" borderId="11" xfId="16" applyNumberFormat="1" applyFont="1" applyFill="1" applyBorder="1"/>
    <xf numFmtId="0" fontId="25" fillId="0" borderId="4" xfId="16" applyFont="1" applyFill="1" applyBorder="1" applyAlignment="1"/>
    <xf numFmtId="0" fontId="33" fillId="0" borderId="17" xfId="16" quotePrefix="1" applyFont="1" applyFill="1" applyBorder="1" applyAlignment="1" applyProtection="1">
      <protection locked="0"/>
    </xf>
    <xf numFmtId="49" fontId="33" fillId="0" borderId="0" xfId="16" quotePrefix="1" applyNumberFormat="1" applyFont="1" applyFill="1" applyBorder="1" applyAlignment="1" applyProtection="1">
      <protection locked="0"/>
    </xf>
    <xf numFmtId="0" fontId="33" fillId="0" borderId="0" xfId="16" quotePrefix="1" applyFont="1" applyFill="1" applyBorder="1" applyAlignment="1" applyProtection="1">
      <protection locked="0"/>
    </xf>
    <xf numFmtId="49" fontId="32" fillId="0" borderId="0" xfId="16" applyNumberFormat="1" applyFont="1" applyFill="1" applyBorder="1" applyAlignment="1">
      <alignment horizontal="center"/>
    </xf>
    <xf numFmtId="177" fontId="34" fillId="0" borderId="11" xfId="16" applyNumberFormat="1" applyFont="1" applyFill="1" applyBorder="1" applyAlignment="1"/>
    <xf numFmtId="0" fontId="25" fillId="0" borderId="0" xfId="16" applyFont="1" applyFill="1" applyAlignment="1"/>
    <xf numFmtId="0" fontId="33" fillId="0" borderId="13" xfId="16" quotePrefix="1" applyFont="1" applyFill="1" applyBorder="1" applyAlignment="1" applyProtection="1">
      <protection locked="0"/>
    </xf>
    <xf numFmtId="49" fontId="33" fillId="0" borderId="14" xfId="16" quotePrefix="1" applyNumberFormat="1" applyFont="1" applyFill="1" applyBorder="1" applyAlignment="1" applyProtection="1">
      <protection locked="0"/>
    </xf>
    <xf numFmtId="0" fontId="33" fillId="0" borderId="14" xfId="16" quotePrefix="1" applyFont="1" applyFill="1" applyBorder="1" applyAlignment="1" applyProtection="1">
      <protection locked="0"/>
    </xf>
    <xf numFmtId="176" fontId="34" fillId="0" borderId="15" xfId="16" applyNumberFormat="1" applyFont="1" applyFill="1" applyBorder="1" applyAlignment="1" applyProtection="1">
      <protection locked="0"/>
    </xf>
    <xf numFmtId="49" fontId="32" fillId="0" borderId="14" xfId="16" applyNumberFormat="1" applyFont="1" applyFill="1" applyBorder="1" applyAlignment="1">
      <alignment horizontal="center"/>
    </xf>
    <xf numFmtId="0" fontId="33" fillId="0" borderId="13" xfId="16" quotePrefix="1" applyFont="1" applyFill="1" applyBorder="1" applyAlignment="1" applyProtection="1">
      <alignment horizontal="left"/>
      <protection locked="0"/>
    </xf>
    <xf numFmtId="49" fontId="33" fillId="0" borderId="14" xfId="16" quotePrefix="1" applyNumberFormat="1" applyFont="1" applyFill="1" applyBorder="1" applyAlignment="1" applyProtection="1">
      <alignment horizontal="left"/>
      <protection locked="0"/>
    </xf>
    <xf numFmtId="0" fontId="33" fillId="0" borderId="14" xfId="16" quotePrefix="1" applyFont="1" applyFill="1" applyBorder="1" applyAlignment="1" applyProtection="1">
      <alignment horizontal="left"/>
      <protection locked="0"/>
    </xf>
    <xf numFmtId="177" fontId="34" fillId="0" borderId="15" xfId="16" applyNumberFormat="1" applyFont="1" applyFill="1" applyBorder="1" applyAlignment="1"/>
    <xf numFmtId="0" fontId="32" fillId="0" borderId="4" xfId="16" applyFont="1" applyFill="1" applyBorder="1" applyAlignment="1"/>
    <xf numFmtId="3" fontId="29" fillId="0" borderId="19" xfId="16" quotePrefix="1" applyNumberFormat="1" applyFont="1" applyFill="1" applyBorder="1" applyAlignment="1" applyProtection="1">
      <alignment horizontal="right" vertical="center"/>
      <protection locked="0"/>
    </xf>
    <xf numFmtId="0" fontId="29" fillId="0" borderId="6" xfId="15" applyFont="1" applyFill="1" applyBorder="1" applyAlignment="1">
      <alignment horizontal="centerContinuous" vertical="center"/>
    </xf>
    <xf numFmtId="0" fontId="32" fillId="0" borderId="20" xfId="16" applyFont="1" applyFill="1" applyBorder="1"/>
    <xf numFmtId="0" fontId="32" fillId="0" borderId="5" xfId="16" applyFont="1" applyFill="1" applyBorder="1" applyAlignment="1"/>
    <xf numFmtId="0" fontId="32" fillId="0" borderId="0" xfId="16" applyFont="1" applyFill="1" applyAlignment="1"/>
    <xf numFmtId="0" fontId="24" fillId="0" borderId="0" xfId="16" applyFont="1" applyFill="1" applyBorder="1" applyAlignment="1">
      <alignment vertical="center"/>
    </xf>
    <xf numFmtId="49" fontId="24" fillId="0" borderId="0" xfId="16" applyNumberFormat="1" applyFont="1" applyFill="1" applyBorder="1" applyAlignment="1">
      <alignment vertical="center"/>
    </xf>
    <xf numFmtId="0" fontId="32" fillId="0" borderId="0" xfId="16" applyFont="1" applyFill="1" applyBorder="1" applyAlignment="1">
      <alignment vertical="center"/>
    </xf>
    <xf numFmtId="0" fontId="32" fillId="0" borderId="0" xfId="16" applyFont="1" applyFill="1" applyBorder="1" applyAlignment="1">
      <alignment horizontal="centerContinuous" vertical="center"/>
    </xf>
    <xf numFmtId="49" fontId="32" fillId="0" borderId="0" xfId="16" applyNumberFormat="1" applyFont="1" applyFill="1" applyBorder="1" applyAlignment="1">
      <alignment vertical="center"/>
    </xf>
    <xf numFmtId="0" fontId="33" fillId="0" borderId="0" xfId="16" applyFont="1" applyFill="1" applyBorder="1" applyAlignment="1">
      <alignment vertical="center"/>
    </xf>
    <xf numFmtId="0" fontId="28" fillId="0" borderId="0" xfId="16" applyFont="1" applyFill="1" applyBorder="1" applyAlignment="1">
      <alignment vertical="center"/>
    </xf>
    <xf numFmtId="0" fontId="33" fillId="0" borderId="5" xfId="16" applyFont="1" applyFill="1" applyBorder="1" applyAlignment="1">
      <alignment vertical="center"/>
    </xf>
    <xf numFmtId="0" fontId="25" fillId="0" borderId="0" xfId="15" applyFont="1" applyFill="1"/>
    <xf numFmtId="0" fontId="28" fillId="0" borderId="0" xfId="16" applyFont="1" applyFill="1" applyAlignment="1">
      <alignment vertical="center"/>
    </xf>
    <xf numFmtId="0" fontId="33" fillId="0" borderId="0" xfId="16" applyFont="1" applyFill="1" applyAlignment="1"/>
    <xf numFmtId="0" fontId="33" fillId="0" borderId="4" xfId="16" applyFont="1" applyFill="1" applyBorder="1" applyAlignment="1">
      <alignment vertical="center"/>
    </xf>
    <xf numFmtId="0" fontId="32" fillId="0" borderId="0" xfId="16" quotePrefix="1" applyFont="1" applyFill="1" applyBorder="1" applyAlignment="1">
      <alignment vertical="center"/>
    </xf>
    <xf numFmtId="49" fontId="32" fillId="0" borderId="0" xfId="16" quotePrefix="1" applyNumberFormat="1" applyFont="1" applyFill="1" applyBorder="1" applyAlignment="1">
      <alignment vertical="center"/>
    </xf>
    <xf numFmtId="49" fontId="32" fillId="0" borderId="0" xfId="16" applyNumberFormat="1" applyFont="1" applyFill="1" applyBorder="1" applyAlignment="1">
      <alignment horizontal="centerContinuous" vertical="center"/>
    </xf>
    <xf numFmtId="0" fontId="33" fillId="0" borderId="0" xfId="16" applyFont="1" applyFill="1" applyBorder="1" applyAlignment="1">
      <alignment horizontal="centerContinuous" vertical="center"/>
    </xf>
    <xf numFmtId="0" fontId="33" fillId="0" borderId="5" xfId="16" applyFont="1" applyFill="1" applyBorder="1" applyAlignment="1">
      <alignment horizontal="centerContinuous" vertical="center"/>
    </xf>
    <xf numFmtId="0" fontId="33" fillId="0" borderId="0" xfId="16" applyFont="1" applyFill="1" applyAlignment="1">
      <alignment vertical="center"/>
    </xf>
    <xf numFmtId="0" fontId="33" fillId="0" borderId="4" xfId="16" applyFont="1" applyFill="1" applyBorder="1"/>
    <xf numFmtId="0" fontId="33" fillId="0" borderId="0" xfId="16" applyFont="1" applyFill="1" applyBorder="1" applyAlignment="1">
      <alignment horizontal="left"/>
    </xf>
    <xf numFmtId="49" fontId="33" fillId="0" borderId="0" xfId="16" applyNumberFormat="1" applyFont="1" applyFill="1" applyBorder="1" applyAlignment="1">
      <alignment horizontal="left"/>
    </xf>
    <xf numFmtId="0" fontId="33" fillId="0" borderId="0" xfId="16" quotePrefix="1" applyFont="1" applyFill="1" applyBorder="1" applyAlignment="1">
      <alignment horizontal="left"/>
    </xf>
    <xf numFmtId="0" fontId="33" fillId="0" borderId="0" xfId="16" applyFont="1" applyFill="1" applyBorder="1" applyAlignment="1">
      <alignment horizontal="centerContinuous"/>
    </xf>
    <xf numFmtId="49" fontId="33" fillId="0" borderId="0" xfId="16" quotePrefix="1" applyNumberFormat="1" applyFont="1" applyFill="1" applyBorder="1" applyAlignment="1">
      <alignment horizontal="left"/>
    </xf>
    <xf numFmtId="0" fontId="32" fillId="0" borderId="0" xfId="16" quotePrefix="1" applyFont="1" applyFill="1" applyBorder="1" applyAlignment="1">
      <alignment horizontal="left"/>
    </xf>
    <xf numFmtId="0" fontId="33" fillId="0" borderId="5" xfId="16" applyFont="1" applyFill="1" applyBorder="1" applyAlignment="1">
      <alignment horizontal="centerContinuous"/>
    </xf>
    <xf numFmtId="0" fontId="33" fillId="0" borderId="0" xfId="16" applyFont="1" applyFill="1"/>
    <xf numFmtId="0" fontId="33" fillId="0" borderId="0" xfId="16" applyFont="1" applyFill="1" applyBorder="1"/>
    <xf numFmtId="0" fontId="28" fillId="0" borderId="0" xfId="16" applyFont="1" applyFill="1" applyBorder="1" applyAlignment="1">
      <alignment horizontal="centerContinuous"/>
    </xf>
    <xf numFmtId="49" fontId="28" fillId="0" borderId="0" xfId="16" applyNumberFormat="1" applyFont="1" applyFill="1" applyBorder="1" applyAlignment="1">
      <alignment horizontal="centerContinuous"/>
    </xf>
    <xf numFmtId="0" fontId="33" fillId="0" borderId="5" xfId="16" applyFont="1" applyFill="1" applyBorder="1"/>
    <xf numFmtId="0" fontId="28" fillId="0" borderId="0" xfId="16" applyFont="1" applyFill="1" applyBorder="1"/>
    <xf numFmtId="0" fontId="25" fillId="0" borderId="21" xfId="16" applyFont="1" applyFill="1" applyBorder="1"/>
    <xf numFmtId="0" fontId="32" fillId="0" borderId="22" xfId="16" applyFont="1" applyFill="1" applyBorder="1"/>
    <xf numFmtId="49" fontId="32" fillId="0" borderId="22" xfId="16" applyNumberFormat="1" applyFont="1" applyFill="1" applyBorder="1"/>
    <xf numFmtId="0" fontId="25" fillId="0" borderId="22" xfId="16" applyFont="1" applyFill="1" applyBorder="1"/>
    <xf numFmtId="0" fontId="33" fillId="0" borderId="22" xfId="16" applyFont="1" applyFill="1" applyBorder="1"/>
    <xf numFmtId="0" fontId="25" fillId="0" borderId="23" xfId="16" applyFont="1" applyFill="1" applyBorder="1"/>
    <xf numFmtId="49" fontId="25" fillId="0" borderId="0" xfId="16" applyNumberFormat="1" applyFont="1" applyFill="1"/>
    <xf numFmtId="0" fontId="23" fillId="0" borderId="4" xfId="16" applyFont="1" applyFill="1" applyBorder="1" applyAlignment="1">
      <alignment vertical="center"/>
    </xf>
    <xf numFmtId="0" fontId="22" fillId="0" borderId="0" xfId="16" applyFont="1" applyFill="1" applyBorder="1" applyAlignment="1" applyProtection="1">
      <alignment horizontal="centerContinuous" vertical="center"/>
      <protection locked="0"/>
    </xf>
    <xf numFmtId="49" fontId="22" fillId="0" borderId="0" xfId="16" applyNumberFormat="1" applyFont="1" applyFill="1" applyBorder="1" applyAlignment="1" applyProtection="1">
      <alignment horizontal="centerContinuous" vertical="center"/>
      <protection locked="0"/>
    </xf>
    <xf numFmtId="0" fontId="23" fillId="0" borderId="0" xfId="16" applyFont="1" applyFill="1" applyBorder="1" applyAlignment="1">
      <alignment horizontal="centerContinuous" vertical="center"/>
    </xf>
    <xf numFmtId="49" fontId="23" fillId="0" borderId="0" xfId="16" applyNumberFormat="1" applyFont="1" applyFill="1" applyBorder="1" applyAlignment="1">
      <alignment horizontal="centerContinuous" vertical="center"/>
    </xf>
    <xf numFmtId="0" fontId="23" fillId="0" borderId="5" xfId="16" applyFont="1" applyFill="1" applyBorder="1" applyAlignment="1">
      <alignment horizontal="centerContinuous" vertical="center"/>
    </xf>
    <xf numFmtId="3" fontId="24" fillId="0" borderId="0" xfId="16" applyNumberFormat="1" applyFont="1" applyFill="1" applyBorder="1" applyAlignment="1" applyProtection="1">
      <alignment horizontal="centerContinuous"/>
      <protection locked="0"/>
    </xf>
    <xf numFmtId="49" fontId="24" fillId="0" borderId="0" xfId="16" applyNumberFormat="1" applyFont="1" applyFill="1" applyBorder="1" applyAlignment="1" applyProtection="1">
      <alignment horizontal="centerContinuous"/>
      <protection locked="0"/>
    </xf>
    <xf numFmtId="0" fontId="25" fillId="0" borderId="0" xfId="16" applyFont="1" applyFill="1" applyBorder="1" applyAlignment="1">
      <alignment horizontal="centerContinuous"/>
    </xf>
    <xf numFmtId="49" fontId="25" fillId="0" borderId="0" xfId="16" applyNumberFormat="1" applyFont="1" applyFill="1" applyBorder="1" applyAlignment="1">
      <alignment horizontal="centerContinuous"/>
    </xf>
    <xf numFmtId="0" fontId="25" fillId="0" borderId="5" xfId="16" applyFont="1" applyFill="1" applyBorder="1" applyAlignment="1">
      <alignment horizontal="centerContinuous"/>
    </xf>
    <xf numFmtId="0" fontId="28" fillId="0" borderId="0" xfId="16" applyFont="1" applyFill="1" applyBorder="1" applyAlignment="1" applyProtection="1">
      <protection locked="0"/>
    </xf>
    <xf numFmtId="176" fontId="31" fillId="0" borderId="0" xfId="16" quotePrefix="1" applyNumberFormat="1" applyFont="1" applyFill="1" applyBorder="1" applyAlignment="1" applyProtection="1">
      <alignment horizontal="right"/>
      <protection locked="0"/>
    </xf>
    <xf numFmtId="0" fontId="32" fillId="0" borderId="0" xfId="16" quotePrefix="1" applyFont="1" applyFill="1" applyBorder="1" applyAlignment="1" applyProtection="1">
      <alignment horizontal="left"/>
      <protection locked="0"/>
    </xf>
    <xf numFmtId="176" fontId="34" fillId="0" borderId="0" xfId="16" applyNumberFormat="1" applyFont="1" applyFill="1" applyBorder="1" applyAlignment="1" applyProtection="1">
      <alignment horizontal="right"/>
      <protection locked="0"/>
    </xf>
    <xf numFmtId="176" fontId="34" fillId="0" borderId="0" xfId="16" applyNumberFormat="1" applyFont="1" applyFill="1" applyBorder="1" applyAlignment="1" applyProtection="1">
      <protection locked="0"/>
    </xf>
    <xf numFmtId="176" fontId="34" fillId="0" borderId="0" xfId="16" quotePrefix="1" applyNumberFormat="1" applyFont="1" applyFill="1" applyBorder="1" applyAlignment="1" applyProtection="1">
      <protection locked="0"/>
    </xf>
    <xf numFmtId="176" fontId="34" fillId="0" borderId="0" xfId="16" quotePrefix="1" applyNumberFormat="1" applyFont="1" applyFill="1" applyBorder="1" applyAlignment="1" applyProtection="1">
      <alignment horizontal="right"/>
      <protection locked="0"/>
    </xf>
    <xf numFmtId="176" fontId="31" fillId="0" borderId="0" xfId="16" applyNumberFormat="1" applyFont="1" applyFill="1" applyBorder="1" applyAlignment="1" applyProtection="1">
      <protection locked="0"/>
    </xf>
    <xf numFmtId="0" fontId="28" fillId="0" borderId="0" xfId="16" quotePrefix="1" applyFont="1" applyFill="1" applyBorder="1" applyAlignment="1" applyProtection="1">
      <alignment horizontal="left"/>
      <protection locked="0"/>
    </xf>
    <xf numFmtId="176" fontId="31" fillId="0" borderId="0" xfId="16" quotePrefix="1" applyNumberFormat="1" applyFont="1" applyFill="1" applyBorder="1" applyAlignment="1" applyProtection="1">
      <protection locked="0"/>
    </xf>
    <xf numFmtId="0" fontId="28" fillId="0" borderId="4" xfId="16" applyFont="1" applyFill="1" applyBorder="1"/>
    <xf numFmtId="0" fontId="37" fillId="0" borderId="0" xfId="16" applyFont="1" applyFill="1" applyBorder="1" applyAlignment="1">
      <alignment horizontal="centerContinuous"/>
    </xf>
    <xf numFmtId="49" fontId="37" fillId="0" borderId="0" xfId="16" applyNumberFormat="1" applyFont="1" applyFill="1" applyBorder="1" applyAlignment="1">
      <alignment horizontal="centerContinuous"/>
    </xf>
    <xf numFmtId="0" fontId="32" fillId="0" borderId="0" xfId="16" applyFont="1" applyFill="1" applyBorder="1" applyAlignment="1">
      <alignment horizontal="centerContinuous"/>
    </xf>
    <xf numFmtId="49" fontId="32" fillId="0" borderId="0" xfId="16" applyNumberFormat="1" applyFont="1" applyFill="1" applyBorder="1" applyAlignment="1">
      <alignment horizontal="centerContinuous"/>
    </xf>
    <xf numFmtId="0" fontId="29" fillId="0" borderId="0" xfId="16" applyFont="1" applyFill="1" applyBorder="1" applyAlignment="1" applyProtection="1">
      <alignment horizontal="center" vertical="center"/>
      <protection locked="0"/>
    </xf>
    <xf numFmtId="3" fontId="33" fillId="0" borderId="12" xfId="16" applyNumberFormat="1" applyFont="1" applyFill="1" applyBorder="1" applyAlignment="1"/>
    <xf numFmtId="0" fontId="27" fillId="0" borderId="6" xfId="16" applyFont="1" applyFill="1" applyBorder="1" applyAlignment="1" applyProtection="1">
      <alignment horizontal="distributed" vertical="center" indent="1"/>
      <protection locked="0"/>
    </xf>
    <xf numFmtId="0" fontId="19" fillId="0" borderId="2" xfId="16" applyFont="1" applyFill="1" applyBorder="1" applyAlignment="1">
      <alignment vertical="center"/>
    </xf>
    <xf numFmtId="0" fontId="23" fillId="0" borderId="0" xfId="16" applyFont="1" applyFill="1" applyBorder="1" applyAlignment="1">
      <alignment vertical="center"/>
    </xf>
    <xf numFmtId="0" fontId="25" fillId="0" borderId="8" xfId="16" applyFont="1" applyFill="1" applyBorder="1" applyAlignment="1" applyProtection="1">
      <alignment horizontal="center"/>
      <protection locked="0"/>
    </xf>
    <xf numFmtId="0" fontId="25" fillId="0" borderId="0" xfId="16" applyFont="1" applyFill="1" applyBorder="1" applyAlignment="1">
      <alignment vertical="center"/>
    </xf>
    <xf numFmtId="0" fontId="25" fillId="0" borderId="0" xfId="16" applyFont="1" applyFill="1" applyBorder="1" applyAlignment="1"/>
    <xf numFmtId="176" fontId="34" fillId="0" borderId="14" xfId="16" applyNumberFormat="1" applyFont="1" applyFill="1" applyBorder="1" applyAlignment="1" applyProtection="1">
      <protection locked="0"/>
    </xf>
    <xf numFmtId="0" fontId="32" fillId="0" borderId="0" xfId="16" applyFont="1" applyFill="1" applyBorder="1" applyAlignment="1"/>
    <xf numFmtId="3" fontId="38" fillId="0" borderId="6" xfId="16" quotePrefix="1" applyNumberFormat="1" applyFont="1" applyFill="1" applyBorder="1" applyAlignment="1" applyProtection="1">
      <alignment horizontal="right" vertical="center"/>
      <protection locked="0"/>
    </xf>
    <xf numFmtId="0" fontId="32" fillId="0" borderId="0" xfId="16" applyFont="1" applyFill="1" applyBorder="1" applyAlignment="1">
      <alignment horizontal="left"/>
    </xf>
    <xf numFmtId="0" fontId="27" fillId="0" borderId="0" xfId="16" applyFont="1" applyFill="1" applyBorder="1" applyAlignment="1" applyProtection="1">
      <alignment horizontal="center" vertical="center"/>
      <protection locked="0"/>
    </xf>
    <xf numFmtId="0" fontId="24" fillId="0" borderId="6" xfId="16" applyFont="1" applyFill="1" applyBorder="1" applyAlignment="1">
      <alignment horizontal="right"/>
    </xf>
    <xf numFmtId="0" fontId="26" fillId="0" borderId="0" xfId="16" applyFont="1" applyFill="1" applyBorder="1" applyAlignment="1" applyProtection="1">
      <alignment horizontal="center" vertical="center"/>
      <protection locked="0"/>
    </xf>
    <xf numFmtId="3" fontId="26" fillId="0" borderId="0" xfId="16" applyNumberFormat="1" applyFont="1" applyFill="1" applyBorder="1" applyAlignment="1">
      <alignment vertical="center"/>
    </xf>
    <xf numFmtId="3" fontId="26" fillId="0" borderId="0" xfId="16" quotePrefix="1" applyNumberFormat="1" applyFont="1" applyFill="1" applyBorder="1" applyAlignment="1" applyProtection="1">
      <protection locked="0"/>
    </xf>
    <xf numFmtId="3" fontId="25" fillId="0" borderId="0" xfId="16" quotePrefix="1" applyNumberFormat="1" applyFont="1" applyFill="1" applyBorder="1" applyAlignment="1"/>
    <xf numFmtId="0" fontId="32" fillId="0" borderId="0" xfId="16" applyFont="1" applyFill="1" applyBorder="1"/>
    <xf numFmtId="49" fontId="32" fillId="0" borderId="0" xfId="16" applyNumberFormat="1" applyFont="1" applyFill="1" applyBorder="1"/>
    <xf numFmtId="3" fontId="25" fillId="0" borderId="0" xfId="16" applyNumberFormat="1" applyFont="1" applyFill="1" applyBorder="1" applyAlignment="1"/>
    <xf numFmtId="0" fontId="36" fillId="0" borderId="0" xfId="15" applyFont="1" applyFill="1" applyBorder="1" applyAlignment="1">
      <alignment horizontal="center"/>
    </xf>
    <xf numFmtId="41" fontId="42" fillId="9" borderId="24" xfId="10" applyFont="1" applyFill="1" applyBorder="1" applyAlignment="1">
      <alignment vertical="center"/>
    </xf>
    <xf numFmtId="41" fontId="17" fillId="9" borderId="24" xfId="8" applyFont="1" applyFill="1" applyBorder="1" applyAlignment="1">
      <alignment vertical="center"/>
    </xf>
    <xf numFmtId="0" fontId="29" fillId="0" borderId="0" xfId="16" quotePrefix="1" applyFont="1" applyFill="1" applyBorder="1" applyAlignment="1" applyProtection="1">
      <alignment horizontal="distributed"/>
      <protection locked="0"/>
    </xf>
    <xf numFmtId="0" fontId="29" fillId="0" borderId="18" xfId="16" applyFont="1" applyFill="1" applyBorder="1" applyAlignment="1" applyProtection="1">
      <alignment horizontal="center" vertical="center"/>
      <protection locked="0"/>
    </xf>
    <xf numFmtId="49" fontId="28" fillId="0" borderId="0" xfId="16" applyNumberFormat="1" applyFont="1" applyFill="1" applyBorder="1" applyAlignment="1" applyProtection="1">
      <alignment horizontal="left"/>
      <protection locked="0"/>
    </xf>
    <xf numFmtId="0" fontId="25" fillId="0" borderId="38" xfId="16" applyFont="1" applyFill="1" applyBorder="1" applyAlignment="1">
      <alignment horizontal="center"/>
    </xf>
    <xf numFmtId="49" fontId="25" fillId="0" borderId="29" xfId="16" applyNumberFormat="1" applyFont="1" applyFill="1" applyBorder="1" applyAlignment="1">
      <alignment horizontal="center"/>
    </xf>
    <xf numFmtId="0" fontId="25" fillId="0" borderId="39" xfId="16" applyFont="1" applyFill="1" applyBorder="1" applyAlignment="1">
      <alignment horizontal="center"/>
    </xf>
    <xf numFmtId="0" fontId="25" fillId="0" borderId="18" xfId="16" applyFont="1" applyFill="1" applyBorder="1"/>
    <xf numFmtId="0" fontId="33" fillId="0" borderId="18" xfId="16" quotePrefix="1" applyFont="1" applyFill="1" applyBorder="1" applyAlignment="1" applyProtection="1">
      <alignment horizontal="left"/>
      <protection locked="0"/>
    </xf>
    <xf numFmtId="0" fontId="31" fillId="0" borderId="18" xfId="16" quotePrefix="1" applyFont="1" applyFill="1" applyBorder="1" applyAlignment="1" applyProtection="1">
      <alignment horizontal="left"/>
      <protection locked="0"/>
    </xf>
    <xf numFmtId="0" fontId="25" fillId="0" borderId="29" xfId="16" applyFont="1" applyFill="1" applyBorder="1" applyAlignment="1">
      <alignment horizontal="center"/>
    </xf>
    <xf numFmtId="0" fontId="29" fillId="0" borderId="0" xfId="16" applyFont="1" applyFill="1" applyBorder="1" applyAlignment="1" applyProtection="1">
      <alignment horizontal="distributed"/>
      <protection locked="0"/>
    </xf>
    <xf numFmtId="0" fontId="29" fillId="0" borderId="17" xfId="16" applyFont="1" applyFill="1" applyBorder="1" applyAlignment="1" applyProtection="1">
      <alignment horizontal="center" vertical="center"/>
      <protection locked="0"/>
    </xf>
    <xf numFmtId="0" fontId="29" fillId="0" borderId="0" xfId="16" applyFont="1" applyFill="1" applyBorder="1" applyAlignment="1" applyProtection="1">
      <alignment horizontal="center" vertical="center"/>
      <protection locked="0"/>
    </xf>
    <xf numFmtId="0" fontId="29" fillId="0" borderId="18" xfId="16" applyFont="1" applyFill="1" applyBorder="1" applyAlignment="1" applyProtection="1">
      <alignment horizontal="center" vertical="center"/>
      <protection locked="0"/>
    </xf>
    <xf numFmtId="0" fontId="29" fillId="0" borderId="0" xfId="16" quotePrefix="1" applyFont="1" applyFill="1" applyBorder="1" applyAlignment="1" applyProtection="1">
      <alignment horizontal="distributed"/>
      <protection locked="0"/>
    </xf>
    <xf numFmtId="0" fontId="41" fillId="0" borderId="0" xfId="16" applyFont="1" applyFill="1" applyBorder="1" applyAlignment="1">
      <alignment horizontal="center" vertical="center"/>
    </xf>
    <xf numFmtId="0" fontId="22" fillId="0" borderId="0" xfId="16" applyFont="1" applyFill="1" applyBorder="1" applyAlignment="1" applyProtection="1">
      <alignment horizontal="center" vertical="center"/>
      <protection locked="0"/>
    </xf>
    <xf numFmtId="3" fontId="32" fillId="0" borderId="0" xfId="16" applyNumberFormat="1" applyFont="1" applyFill="1" applyBorder="1" applyAlignment="1" applyProtection="1">
      <alignment horizontal="center"/>
      <protection locked="0"/>
    </xf>
    <xf numFmtId="0" fontId="32" fillId="0" borderId="0" xfId="16" applyFont="1" applyFill="1" applyBorder="1" applyAlignment="1">
      <alignment horizontal="center"/>
    </xf>
    <xf numFmtId="0" fontId="36" fillId="0" borderId="0" xfId="15" applyFont="1" applyFill="1" applyBorder="1" applyAlignment="1">
      <alignment horizontal="center"/>
    </xf>
    <xf numFmtId="0" fontId="40" fillId="0" borderId="0" xfId="16" applyFont="1" applyFill="1" applyBorder="1" applyAlignment="1">
      <alignment horizontal="center"/>
    </xf>
    <xf numFmtId="0" fontId="27" fillId="0" borderId="35" xfId="16" applyFont="1" applyFill="1" applyBorder="1" applyAlignment="1" applyProtection="1">
      <alignment horizontal="distributed" vertical="center" indent="1"/>
      <protection locked="0"/>
    </xf>
    <xf numFmtId="0" fontId="27" fillId="0" borderId="36" xfId="16" applyFont="1" applyFill="1" applyBorder="1" applyAlignment="1" applyProtection="1">
      <alignment horizontal="distributed" vertical="center" indent="1"/>
      <protection locked="0"/>
    </xf>
    <xf numFmtId="0" fontId="27" fillId="0" borderId="37" xfId="16" applyFont="1" applyFill="1" applyBorder="1" applyAlignment="1" applyProtection="1">
      <alignment horizontal="distributed" vertical="center" indent="1"/>
      <protection locked="0"/>
    </xf>
    <xf numFmtId="49" fontId="39" fillId="0" borderId="0" xfId="16" quotePrefix="1" applyNumberFormat="1" applyFont="1" applyFill="1" applyBorder="1" applyAlignment="1">
      <alignment horizontal="center"/>
    </xf>
    <xf numFmtId="0" fontId="27" fillId="0" borderId="17" xfId="16" applyFont="1" applyFill="1" applyBorder="1" applyAlignment="1" applyProtection="1">
      <alignment horizontal="center" vertical="center"/>
      <protection locked="0"/>
    </xf>
    <xf numFmtId="0" fontId="27" fillId="0" borderId="0" xfId="16" applyFont="1" applyFill="1" applyBorder="1" applyAlignment="1" applyProtection="1">
      <alignment horizontal="center" vertical="center"/>
      <protection locked="0"/>
    </xf>
    <xf numFmtId="0" fontId="27" fillId="0" borderId="18" xfId="16" applyFont="1" applyFill="1" applyBorder="1" applyAlignment="1" applyProtection="1">
      <alignment horizontal="center" vertical="center"/>
      <protection locked="0"/>
    </xf>
    <xf numFmtId="0" fontId="24" fillId="0" borderId="0" xfId="16" applyFont="1" applyFill="1" applyBorder="1" applyAlignment="1">
      <alignment horizontal="right"/>
    </xf>
    <xf numFmtId="0" fontId="24" fillId="0" borderId="6" xfId="16" applyFont="1" applyFill="1" applyBorder="1" applyAlignment="1">
      <alignment horizontal="right"/>
    </xf>
    <xf numFmtId="0" fontId="29" fillId="0" borderId="4" xfId="16" applyFont="1" applyFill="1" applyBorder="1" applyAlignment="1">
      <alignment horizontal="center"/>
    </xf>
    <xf numFmtId="0" fontId="29" fillId="0" borderId="0" xfId="16" applyFont="1" applyFill="1" applyBorder="1" applyAlignment="1">
      <alignment horizontal="center"/>
    </xf>
    <xf numFmtId="0" fontId="29" fillId="0" borderId="5" xfId="16" applyFont="1" applyFill="1" applyBorder="1" applyAlignment="1">
      <alignment horizontal="center"/>
    </xf>
    <xf numFmtId="49" fontId="32" fillId="0" borderId="4" xfId="16" quotePrefix="1" applyNumberFormat="1" applyFont="1" applyFill="1" applyBorder="1" applyAlignment="1">
      <alignment horizontal="center"/>
    </xf>
    <xf numFmtId="49" fontId="32" fillId="0" borderId="0" xfId="16" quotePrefix="1" applyNumberFormat="1" applyFont="1" applyFill="1" applyBorder="1" applyAlignment="1">
      <alignment horizontal="center"/>
    </xf>
    <xf numFmtId="49" fontId="32" fillId="0" borderId="5" xfId="16" quotePrefix="1" applyNumberFormat="1" applyFont="1" applyFill="1" applyBorder="1" applyAlignment="1">
      <alignment horizontal="center"/>
    </xf>
    <xf numFmtId="0" fontId="36" fillId="0" borderId="4" xfId="15" applyFont="1" applyFill="1" applyBorder="1" applyAlignment="1">
      <alignment horizontal="center"/>
    </xf>
    <xf numFmtId="0" fontId="36" fillId="0" borderId="5" xfId="15" applyFont="1" applyFill="1" applyBorder="1" applyAlignment="1">
      <alignment horizontal="center"/>
    </xf>
    <xf numFmtId="0" fontId="29" fillId="0" borderId="17" xfId="16" applyFont="1" applyFill="1" applyBorder="1" applyAlignment="1" applyProtection="1">
      <alignment horizontal="center"/>
      <protection locked="0"/>
    </xf>
    <xf numFmtId="0" fontId="29" fillId="0" borderId="0" xfId="16" applyFont="1" applyFill="1" applyBorder="1" applyAlignment="1" applyProtection="1">
      <alignment horizontal="center"/>
      <protection locked="0"/>
    </xf>
    <xf numFmtId="0" fontId="29" fillId="0" borderId="18" xfId="16" applyFont="1" applyFill="1" applyBorder="1" applyAlignment="1" applyProtection="1">
      <alignment horizontal="center"/>
      <protection locked="0"/>
    </xf>
    <xf numFmtId="0" fontId="29" fillId="0" borderId="17" xfId="16" applyFont="1" applyFill="1" applyBorder="1" applyAlignment="1" applyProtection="1">
      <alignment horizontal="center" vertical="top"/>
      <protection locked="0"/>
    </xf>
    <xf numFmtId="0" fontId="29" fillId="0" borderId="0" xfId="16" applyFont="1" applyFill="1" applyBorder="1" applyAlignment="1" applyProtection="1">
      <alignment horizontal="center" vertical="top"/>
      <protection locked="0"/>
    </xf>
    <xf numFmtId="0" fontId="29" fillId="0" borderId="18" xfId="16" applyFont="1" applyFill="1" applyBorder="1" applyAlignment="1" applyProtection="1">
      <alignment horizontal="center" vertical="top"/>
      <protection locked="0"/>
    </xf>
  </cellXfs>
  <cellStyles count="17">
    <cellStyle name="Comma [0]_ SG&amp;A Bridge " xfId="1"/>
    <cellStyle name="Comma_ SG&amp;A Bridge " xfId="2"/>
    <cellStyle name="Currency [0]_ SG&amp;A Bridge " xfId="3"/>
    <cellStyle name="Currency_ SG&amp;A Bridge " xfId="4"/>
    <cellStyle name="Normal_ SG&amp;A Bridge " xfId="5"/>
    <cellStyle name="백분율" xfId="6" builtinId="5"/>
    <cellStyle name="뷭?_BOOKSHIP" xfId="7"/>
    <cellStyle name="쉼표 [0]" xfId="8" builtinId="6"/>
    <cellStyle name="쉼표 [0] 11" xfId="9"/>
    <cellStyle name="쉼표 [0] 2" xfId="10"/>
    <cellStyle name="콤마 [0]_2월매출 " xfId="11"/>
    <cellStyle name="콤마_2월매출 " xfId="12"/>
    <cellStyle name="표준" xfId="0" builtinId="0"/>
    <cellStyle name="표준 4" xfId="13"/>
    <cellStyle name="표준_BS" xfId="14"/>
    <cellStyle name="표준_결산공고(대차대조표)" xfId="15"/>
    <cellStyle name="표준_결산공고품의" xfId="16"/>
  </cellStyles>
  <dxfs count="1">
    <dxf>
      <font>
        <b/>
        <i/>
        <color theme="0"/>
      </font>
      <fill>
        <patternFill>
          <bgColor rgb="FFFF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736134</xdr:colOff>
      <xdr:row>2</xdr:row>
      <xdr:rowOff>603252</xdr:rowOff>
    </xdr:from>
    <xdr:to>
      <xdr:col>9</xdr:col>
      <xdr:colOff>1232365</xdr:colOff>
      <xdr:row>3</xdr:row>
      <xdr:rowOff>35137</xdr:rowOff>
    </xdr:to>
    <xdr:grpSp>
      <xdr:nvGrpSpPr>
        <xdr:cNvPr id="17" name="그룹 16"/>
        <xdr:cNvGrpSpPr/>
      </xdr:nvGrpSpPr>
      <xdr:grpSpPr>
        <a:xfrm>
          <a:off x="4369241" y="1093109"/>
          <a:ext cx="3489803" cy="44207"/>
          <a:chOff x="2250870" y="730250"/>
          <a:chExt cx="2511630" cy="35984"/>
        </a:xfrm>
      </xdr:grpSpPr>
      <xdr:cxnSp macro="">
        <xdr:nvCxnSpPr>
          <xdr:cNvPr id="14" name="직선 연결선 13"/>
          <xdr:cNvCxnSpPr/>
        </xdr:nvCxnSpPr>
        <xdr:spPr>
          <a:xfrm>
            <a:off x="2254250" y="730250"/>
            <a:ext cx="2508250" cy="0"/>
          </a:xfrm>
          <a:prstGeom prst="line">
            <a:avLst/>
          </a:prstGeom>
          <a:ln w="254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6" name="직선 연결선 15"/>
          <xdr:cNvCxnSpPr/>
        </xdr:nvCxnSpPr>
        <xdr:spPr>
          <a:xfrm>
            <a:off x="2250870" y="766234"/>
            <a:ext cx="2508250" cy="0"/>
          </a:xfrm>
          <a:prstGeom prst="line">
            <a:avLst/>
          </a:prstGeom>
          <a:ln w="254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 editAs="oneCell">
    <xdr:from>
      <xdr:col>4</xdr:col>
      <xdr:colOff>68034</xdr:colOff>
      <xdr:row>39</xdr:row>
      <xdr:rowOff>122464</xdr:rowOff>
    </xdr:from>
    <xdr:to>
      <xdr:col>5</xdr:col>
      <xdr:colOff>347719</xdr:colOff>
      <xdr:row>40</xdr:row>
      <xdr:rowOff>54428</xdr:rowOff>
    </xdr:to>
    <xdr:pic>
      <xdr:nvPicPr>
        <xdr:cNvPr id="8" name="그림 7" descr="피라미드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97034" y="16002000"/>
          <a:ext cx="483792" cy="42182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149678</xdr:colOff>
      <xdr:row>47</xdr:row>
      <xdr:rowOff>122465</xdr:rowOff>
    </xdr:from>
    <xdr:to>
      <xdr:col>6</xdr:col>
      <xdr:colOff>279684</xdr:colOff>
      <xdr:row>48</xdr:row>
      <xdr:rowOff>54429</xdr:rowOff>
    </xdr:to>
    <xdr:pic>
      <xdr:nvPicPr>
        <xdr:cNvPr id="5" name="그림 4" descr="피라미드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510642" y="15607394"/>
          <a:ext cx="483792" cy="42182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190500</xdr:colOff>
      <xdr:row>38</xdr:row>
      <xdr:rowOff>85725</xdr:rowOff>
    </xdr:from>
    <xdr:to>
      <xdr:col>5</xdr:col>
      <xdr:colOff>609600</xdr:colOff>
      <xdr:row>38</xdr:row>
      <xdr:rowOff>447675</xdr:rowOff>
    </xdr:to>
    <xdr:grpSp>
      <xdr:nvGrpSpPr>
        <xdr:cNvPr id="2" name="Group 1"/>
        <xdr:cNvGrpSpPr>
          <a:grpSpLocks/>
        </xdr:cNvGrpSpPr>
      </xdr:nvGrpSpPr>
      <xdr:grpSpPr bwMode="auto">
        <a:xfrm>
          <a:off x="3629025" y="16002000"/>
          <a:ext cx="638175" cy="361950"/>
          <a:chOff x="303" y="1795"/>
          <a:chExt cx="52" cy="38"/>
        </a:xfrm>
      </xdr:grpSpPr>
      <xdr:sp macro="" textlink="">
        <xdr:nvSpPr>
          <xdr:cNvPr id="3" name="Drawing 1"/>
          <xdr:cNvSpPr>
            <a:spLocks/>
          </xdr:cNvSpPr>
        </xdr:nvSpPr>
        <xdr:spPr bwMode="auto">
          <a:xfrm>
            <a:off x="303" y="1795"/>
            <a:ext cx="47" cy="38"/>
          </a:xfrm>
          <a:custGeom>
            <a:avLst/>
            <a:gdLst>
              <a:gd name="T0" fmla="*/ 0 w 16384"/>
              <a:gd name="T1" fmla="*/ 0 h 16384"/>
              <a:gd name="T2" fmla="*/ 0 w 16384"/>
              <a:gd name="T3" fmla="*/ 0 h 16384"/>
              <a:gd name="T4" fmla="*/ 0 w 16384"/>
              <a:gd name="T5" fmla="*/ 0 h 16384"/>
              <a:gd name="T6" fmla="*/ 0 w 16384"/>
              <a:gd name="T7" fmla="*/ 0 h 16384"/>
              <a:gd name="T8" fmla="*/ 0 60000 65536"/>
              <a:gd name="T9" fmla="*/ 0 60000 65536"/>
              <a:gd name="T10" fmla="*/ 0 60000 65536"/>
              <a:gd name="T11" fmla="*/ 0 60000 65536"/>
              <a:gd name="T12" fmla="*/ 0 w 16384"/>
              <a:gd name="T13" fmla="*/ 0 h 16384"/>
              <a:gd name="T14" fmla="*/ 16384 w 16384"/>
              <a:gd name="T15" fmla="*/ 16384 h 16384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T12" t="T13" r="T14" b="T15"/>
            <a:pathLst>
              <a:path w="16384" h="16384">
                <a:moveTo>
                  <a:pt x="8192" y="0"/>
                </a:moveTo>
                <a:lnTo>
                  <a:pt x="0" y="16384"/>
                </a:lnTo>
                <a:lnTo>
                  <a:pt x="16384" y="16384"/>
                </a:lnTo>
                <a:lnTo>
                  <a:pt x="8192" y="0"/>
                </a:lnTo>
                <a:close/>
              </a:path>
            </a:pathLst>
          </a:custGeom>
          <a:solidFill>
            <a:srgbClr val="FFFF00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" name="Drawing 2"/>
          <xdr:cNvSpPr>
            <a:spLocks/>
          </xdr:cNvSpPr>
        </xdr:nvSpPr>
        <xdr:spPr bwMode="auto">
          <a:xfrm>
            <a:off x="312" y="1797"/>
            <a:ext cx="43" cy="36"/>
          </a:xfrm>
          <a:custGeom>
            <a:avLst/>
            <a:gdLst>
              <a:gd name="T0" fmla="*/ 0 w 16384"/>
              <a:gd name="T1" fmla="*/ 0 h 16384"/>
              <a:gd name="T2" fmla="*/ 0 w 16384"/>
              <a:gd name="T3" fmla="*/ 0 h 16384"/>
              <a:gd name="T4" fmla="*/ 0 w 16384"/>
              <a:gd name="T5" fmla="*/ 0 h 16384"/>
              <a:gd name="T6" fmla="*/ 0 w 16384"/>
              <a:gd name="T7" fmla="*/ 0 h 16384"/>
              <a:gd name="T8" fmla="*/ 0 60000 65536"/>
              <a:gd name="T9" fmla="*/ 0 60000 65536"/>
              <a:gd name="T10" fmla="*/ 0 60000 65536"/>
              <a:gd name="T11" fmla="*/ 0 60000 65536"/>
              <a:gd name="T12" fmla="*/ 0 w 16384"/>
              <a:gd name="T13" fmla="*/ 0 h 16384"/>
              <a:gd name="T14" fmla="*/ 16384 w 16384"/>
              <a:gd name="T15" fmla="*/ 16384 h 16384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T12" t="T13" r="T14" b="T15"/>
            <a:pathLst>
              <a:path w="16384" h="16384">
                <a:moveTo>
                  <a:pt x="8192" y="0"/>
                </a:moveTo>
                <a:lnTo>
                  <a:pt x="0" y="16384"/>
                </a:lnTo>
                <a:lnTo>
                  <a:pt x="16384" y="16384"/>
                </a:lnTo>
                <a:lnTo>
                  <a:pt x="8192" y="0"/>
                </a:lnTo>
                <a:close/>
              </a:path>
            </a:pathLst>
          </a:custGeom>
          <a:solidFill>
            <a:srgbClr val="008000"/>
          </a:solidFill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190500</xdr:colOff>
      <xdr:row>37</xdr:row>
      <xdr:rowOff>85725</xdr:rowOff>
    </xdr:from>
    <xdr:to>
      <xdr:col>7</xdr:col>
      <xdr:colOff>609600</xdr:colOff>
      <xdr:row>37</xdr:row>
      <xdr:rowOff>447675</xdr:rowOff>
    </xdr:to>
    <xdr:grpSp>
      <xdr:nvGrpSpPr>
        <xdr:cNvPr id="2049" name="Group 1"/>
        <xdr:cNvGrpSpPr>
          <a:grpSpLocks/>
        </xdr:cNvGrpSpPr>
      </xdr:nvGrpSpPr>
      <xdr:grpSpPr bwMode="auto">
        <a:xfrm>
          <a:off x="3673929" y="16917761"/>
          <a:ext cx="854528" cy="361950"/>
          <a:chOff x="303" y="1795"/>
          <a:chExt cx="52" cy="38"/>
        </a:xfrm>
      </xdr:grpSpPr>
      <xdr:sp macro="" textlink="">
        <xdr:nvSpPr>
          <xdr:cNvPr id="2050" name="Drawing 1"/>
          <xdr:cNvSpPr>
            <a:spLocks/>
          </xdr:cNvSpPr>
        </xdr:nvSpPr>
        <xdr:spPr bwMode="auto">
          <a:xfrm>
            <a:off x="303" y="1795"/>
            <a:ext cx="47" cy="38"/>
          </a:xfrm>
          <a:custGeom>
            <a:avLst/>
            <a:gdLst>
              <a:gd name="T0" fmla="*/ 0 w 16384"/>
              <a:gd name="T1" fmla="*/ 0 h 16384"/>
              <a:gd name="T2" fmla="*/ 0 w 16384"/>
              <a:gd name="T3" fmla="*/ 0 h 16384"/>
              <a:gd name="T4" fmla="*/ 0 w 16384"/>
              <a:gd name="T5" fmla="*/ 0 h 16384"/>
              <a:gd name="T6" fmla="*/ 0 w 16384"/>
              <a:gd name="T7" fmla="*/ 0 h 16384"/>
              <a:gd name="T8" fmla="*/ 0 60000 65536"/>
              <a:gd name="T9" fmla="*/ 0 60000 65536"/>
              <a:gd name="T10" fmla="*/ 0 60000 65536"/>
              <a:gd name="T11" fmla="*/ 0 60000 65536"/>
              <a:gd name="T12" fmla="*/ 0 w 16384"/>
              <a:gd name="T13" fmla="*/ 0 h 16384"/>
              <a:gd name="T14" fmla="*/ 16384 w 16384"/>
              <a:gd name="T15" fmla="*/ 16384 h 16384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T12" t="T13" r="T14" b="T15"/>
            <a:pathLst>
              <a:path w="16384" h="16384">
                <a:moveTo>
                  <a:pt x="8192" y="0"/>
                </a:moveTo>
                <a:lnTo>
                  <a:pt x="0" y="16384"/>
                </a:lnTo>
                <a:lnTo>
                  <a:pt x="16384" y="16384"/>
                </a:lnTo>
                <a:lnTo>
                  <a:pt x="8192" y="0"/>
                </a:lnTo>
                <a:close/>
              </a:path>
            </a:pathLst>
          </a:custGeom>
          <a:solidFill>
            <a:srgbClr val="FFFF00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1" name="Drawing 2"/>
          <xdr:cNvSpPr>
            <a:spLocks/>
          </xdr:cNvSpPr>
        </xdr:nvSpPr>
        <xdr:spPr bwMode="auto">
          <a:xfrm>
            <a:off x="312" y="1797"/>
            <a:ext cx="43" cy="36"/>
          </a:xfrm>
          <a:custGeom>
            <a:avLst/>
            <a:gdLst>
              <a:gd name="T0" fmla="*/ 0 w 16384"/>
              <a:gd name="T1" fmla="*/ 0 h 16384"/>
              <a:gd name="T2" fmla="*/ 0 w 16384"/>
              <a:gd name="T3" fmla="*/ 0 h 16384"/>
              <a:gd name="T4" fmla="*/ 0 w 16384"/>
              <a:gd name="T5" fmla="*/ 0 h 16384"/>
              <a:gd name="T6" fmla="*/ 0 w 16384"/>
              <a:gd name="T7" fmla="*/ 0 h 16384"/>
              <a:gd name="T8" fmla="*/ 0 60000 65536"/>
              <a:gd name="T9" fmla="*/ 0 60000 65536"/>
              <a:gd name="T10" fmla="*/ 0 60000 65536"/>
              <a:gd name="T11" fmla="*/ 0 60000 65536"/>
              <a:gd name="T12" fmla="*/ 0 w 16384"/>
              <a:gd name="T13" fmla="*/ 0 h 16384"/>
              <a:gd name="T14" fmla="*/ 16384 w 16384"/>
              <a:gd name="T15" fmla="*/ 16384 h 16384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T12" t="T13" r="T14" b="T15"/>
            <a:pathLst>
              <a:path w="16384" h="16384">
                <a:moveTo>
                  <a:pt x="8192" y="0"/>
                </a:moveTo>
                <a:lnTo>
                  <a:pt x="0" y="16384"/>
                </a:lnTo>
                <a:lnTo>
                  <a:pt x="16384" y="16384"/>
                </a:lnTo>
                <a:lnTo>
                  <a:pt x="8192" y="0"/>
                </a:lnTo>
                <a:close/>
              </a:path>
            </a:pathLst>
          </a:custGeom>
          <a:solidFill>
            <a:srgbClr val="008000"/>
          </a:solidFill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11"/>
  </sheetPr>
  <dimension ref="A1:P46"/>
  <sheetViews>
    <sheetView showGridLines="0" tabSelected="1" zoomScale="70" zoomScaleNormal="70" zoomScaleSheetLayoutView="90" workbookViewId="0">
      <selection activeCell="Q22" sqref="Q22"/>
    </sheetView>
  </sheetViews>
  <sheetFormatPr defaultColWidth="10.625" defaultRowHeight="14.25"/>
  <cols>
    <col min="1" max="2" width="3.625" style="73" customWidth="1"/>
    <col min="3" max="3" width="3.625" style="228" customWidth="1"/>
    <col min="4" max="4" width="34.25" style="228" customWidth="1"/>
    <col min="5" max="5" width="2.75" style="73" customWidth="1"/>
    <col min="6" max="6" width="31.125" style="73" customWidth="1"/>
    <col min="7" max="7" width="1" style="78" customWidth="1"/>
    <col min="8" max="8" width="3.625" style="73" customWidth="1"/>
    <col min="9" max="9" width="3.625" style="228" customWidth="1"/>
    <col min="10" max="10" width="34.25" style="73" customWidth="1"/>
    <col min="11" max="11" width="2.875" style="73" customWidth="1"/>
    <col min="12" max="12" width="31.125" style="73" customWidth="1"/>
    <col min="13" max="13" width="1" style="73" customWidth="1"/>
    <col min="14" max="14" width="3.625" style="73" customWidth="1"/>
    <col min="15" max="15" width="10.625" style="73"/>
    <col min="16" max="16" width="23.625" style="73" customWidth="1"/>
    <col min="17" max="16384" width="10.625" style="73"/>
  </cols>
  <sheetData>
    <row r="1" spans="1:16" s="64" customFormat="1" ht="20.100000000000001" customHeight="1">
      <c r="A1" s="58"/>
      <c r="B1" s="59"/>
      <c r="C1" s="60"/>
      <c r="D1" s="60"/>
      <c r="E1" s="59"/>
      <c r="F1" s="61"/>
      <c r="G1" s="61"/>
      <c r="H1" s="61"/>
      <c r="I1" s="62"/>
      <c r="J1" s="61"/>
      <c r="K1" s="61"/>
      <c r="L1" s="63"/>
      <c r="M1" s="63"/>
      <c r="N1" s="63"/>
    </row>
    <row r="2" spans="1:16" s="64" customFormat="1" ht="20.100000000000001" customHeight="1">
      <c r="A2" s="58"/>
      <c r="B2" s="59"/>
      <c r="C2" s="60"/>
      <c r="D2" s="60"/>
      <c r="E2" s="59"/>
      <c r="F2" s="61"/>
      <c r="G2" s="61"/>
      <c r="H2" s="61"/>
      <c r="I2" s="62"/>
      <c r="J2" s="61"/>
      <c r="K2" s="61"/>
      <c r="L2" s="63"/>
      <c r="M2" s="63"/>
      <c r="N2" s="63"/>
    </row>
    <row r="3" spans="1:16" s="64" customFormat="1" ht="48" customHeight="1">
      <c r="A3" s="294" t="s">
        <v>268</v>
      </c>
      <c r="B3" s="294"/>
      <c r="C3" s="294"/>
      <c r="D3" s="294"/>
      <c r="E3" s="294"/>
      <c r="F3" s="294"/>
      <c r="G3" s="294"/>
      <c r="H3" s="294"/>
      <c r="I3" s="294"/>
      <c r="J3" s="294"/>
      <c r="K3" s="294"/>
      <c r="L3" s="294"/>
      <c r="M3" s="294"/>
      <c r="N3" s="294"/>
    </row>
    <row r="4" spans="1:16" s="72" customFormat="1" ht="78" customHeight="1">
      <c r="A4" s="295" t="s">
        <v>126</v>
      </c>
      <c r="B4" s="295"/>
      <c r="C4" s="295"/>
      <c r="D4" s="295"/>
      <c r="E4" s="295"/>
      <c r="F4" s="295"/>
      <c r="G4" s="295"/>
      <c r="H4" s="295"/>
      <c r="I4" s="295"/>
      <c r="J4" s="295"/>
      <c r="K4" s="295"/>
      <c r="L4" s="295"/>
      <c r="M4" s="295"/>
      <c r="N4" s="295"/>
    </row>
    <row r="5" spans="1:16" ht="16.5" customHeight="1">
      <c r="A5" s="296" t="s">
        <v>269</v>
      </c>
      <c r="B5" s="296"/>
      <c r="C5" s="296"/>
      <c r="D5" s="296"/>
      <c r="E5" s="296"/>
      <c r="F5" s="296"/>
      <c r="G5" s="296"/>
      <c r="H5" s="296"/>
      <c r="I5" s="296"/>
      <c r="J5" s="296"/>
      <c r="K5" s="296"/>
      <c r="L5" s="296"/>
      <c r="M5" s="296"/>
      <c r="N5" s="296"/>
    </row>
    <row r="6" spans="1:16" ht="24.75" customHeight="1" thickBot="1">
      <c r="A6" s="78"/>
      <c r="B6" s="75"/>
      <c r="C6" s="76"/>
      <c r="D6" s="76"/>
      <c r="E6" s="75"/>
      <c r="F6" s="77"/>
      <c r="H6" s="78"/>
      <c r="I6" s="79"/>
      <c r="J6" s="78"/>
      <c r="K6" s="78"/>
      <c r="L6" s="268" t="s">
        <v>124</v>
      </c>
      <c r="M6" s="80"/>
      <c r="N6" s="80"/>
    </row>
    <row r="7" spans="1:16" ht="5.0999999999999996" customHeight="1">
      <c r="A7" s="78"/>
      <c r="B7" s="82"/>
      <c r="C7" s="83"/>
      <c r="D7" s="83"/>
      <c r="E7" s="84"/>
      <c r="F7" s="85"/>
      <c r="G7" s="86"/>
      <c r="H7" s="82"/>
      <c r="I7" s="83"/>
      <c r="J7" s="84"/>
      <c r="K7" s="84"/>
      <c r="L7" s="87"/>
      <c r="M7" s="88"/>
      <c r="N7" s="78"/>
    </row>
    <row r="8" spans="1:16" s="95" customFormat="1" ht="62.25" customHeight="1">
      <c r="A8" s="261"/>
      <c r="B8" s="304" t="s">
        <v>135</v>
      </c>
      <c r="C8" s="305"/>
      <c r="D8" s="305"/>
      <c r="E8" s="306"/>
      <c r="F8" s="91" t="s">
        <v>136</v>
      </c>
      <c r="G8" s="267"/>
      <c r="H8" s="304" t="s">
        <v>137</v>
      </c>
      <c r="I8" s="305"/>
      <c r="J8" s="305"/>
      <c r="K8" s="306"/>
      <c r="L8" s="91" t="s">
        <v>136</v>
      </c>
      <c r="M8" s="93"/>
      <c r="N8" s="269"/>
    </row>
    <row r="9" spans="1:16" ht="5.0999999999999996" customHeight="1">
      <c r="A9" s="78"/>
      <c r="B9" s="96"/>
      <c r="C9" s="97"/>
      <c r="D9" s="97"/>
      <c r="E9" s="98"/>
      <c r="F9" s="99"/>
      <c r="G9" s="100"/>
      <c r="H9" s="101"/>
      <c r="I9" s="102"/>
      <c r="J9" s="103"/>
      <c r="K9" s="103"/>
      <c r="L9" s="104"/>
      <c r="M9" s="105"/>
      <c r="N9" s="78"/>
    </row>
    <row r="10" spans="1:16" s="78" customFormat="1" ht="18.75" customHeight="1">
      <c r="B10" s="282"/>
      <c r="C10" s="283"/>
      <c r="D10" s="283"/>
      <c r="E10" s="284"/>
      <c r="F10" s="110"/>
      <c r="G10" s="110"/>
      <c r="H10" s="111"/>
      <c r="I10" s="79"/>
      <c r="L10" s="112"/>
      <c r="M10" s="113"/>
    </row>
    <row r="11" spans="1:16" s="120" customFormat="1" ht="27" customHeight="1">
      <c r="B11" s="290" t="s">
        <v>138</v>
      </c>
      <c r="C11" s="291"/>
      <c r="D11" s="291"/>
      <c r="E11" s="292"/>
      <c r="F11" s="116"/>
      <c r="G11" s="116"/>
      <c r="H11" s="290" t="s">
        <v>139</v>
      </c>
      <c r="I11" s="291"/>
      <c r="J11" s="291"/>
      <c r="K11" s="292"/>
      <c r="L11" s="117"/>
      <c r="M11" s="118"/>
      <c r="N11" s="270"/>
      <c r="P11" s="121"/>
    </row>
    <row r="12" spans="1:16" ht="27" customHeight="1">
      <c r="A12" s="78"/>
      <c r="B12" s="122" t="s">
        <v>140</v>
      </c>
      <c r="C12" s="123"/>
      <c r="D12" s="124" t="s">
        <v>141</v>
      </c>
      <c r="E12" s="163"/>
      <c r="F12" s="241"/>
      <c r="G12" s="127"/>
      <c r="H12" s="122" t="s">
        <v>143</v>
      </c>
      <c r="I12" s="123"/>
      <c r="J12" s="124" t="s">
        <v>144</v>
      </c>
      <c r="K12" s="125"/>
      <c r="L12" s="126"/>
      <c r="M12" s="128"/>
      <c r="N12" s="134"/>
    </row>
    <row r="13" spans="1:16" ht="27" customHeight="1">
      <c r="A13" s="78"/>
      <c r="B13" s="130"/>
      <c r="C13" s="131" t="s">
        <v>129</v>
      </c>
      <c r="D13" s="132" t="s">
        <v>186</v>
      </c>
      <c r="E13" s="285"/>
      <c r="F13" s="243">
        <v>571285761105</v>
      </c>
      <c r="G13" s="134"/>
      <c r="H13" s="135"/>
      <c r="I13" s="131" t="s">
        <v>145</v>
      </c>
      <c r="J13" s="132" t="s">
        <v>146</v>
      </c>
      <c r="K13" s="136"/>
      <c r="L13" s="133">
        <v>585782219776</v>
      </c>
      <c r="M13" s="137"/>
      <c r="N13" s="140"/>
    </row>
    <row r="14" spans="1:16" ht="27" customHeight="1">
      <c r="A14" s="78"/>
      <c r="B14" s="139"/>
      <c r="C14" s="131" t="s">
        <v>0</v>
      </c>
      <c r="D14" s="132" t="s">
        <v>187</v>
      </c>
      <c r="E14" s="286"/>
      <c r="F14" s="243">
        <v>27482918890</v>
      </c>
      <c r="G14" s="140"/>
      <c r="H14" s="139"/>
      <c r="I14" s="131" t="s">
        <v>0</v>
      </c>
      <c r="J14" s="132" t="s">
        <v>107</v>
      </c>
      <c r="K14" s="136"/>
      <c r="L14" s="133">
        <v>369259672092</v>
      </c>
      <c r="M14" s="137"/>
      <c r="N14" s="140"/>
      <c r="O14" s="136"/>
    </row>
    <row r="15" spans="1:16" ht="27" customHeight="1">
      <c r="A15" s="78"/>
      <c r="B15" s="139"/>
      <c r="C15" s="131" t="s">
        <v>1</v>
      </c>
      <c r="D15" s="132" t="s">
        <v>188</v>
      </c>
      <c r="E15" s="286"/>
      <c r="F15" s="244">
        <v>143008880647</v>
      </c>
      <c r="G15" s="140"/>
      <c r="H15" s="139"/>
      <c r="I15" s="131" t="s">
        <v>1</v>
      </c>
      <c r="J15" s="132" t="s">
        <v>211</v>
      </c>
      <c r="K15" s="136"/>
      <c r="L15" s="133">
        <v>208809950112</v>
      </c>
      <c r="M15" s="137"/>
      <c r="N15" s="140"/>
      <c r="O15" s="136"/>
    </row>
    <row r="16" spans="1:16" ht="27" customHeight="1">
      <c r="A16" s="78"/>
      <c r="B16" s="139"/>
      <c r="C16" s="131" t="s">
        <v>2</v>
      </c>
      <c r="D16" s="132" t="s">
        <v>161</v>
      </c>
      <c r="E16" s="286"/>
      <c r="F16" s="245">
        <v>560373999832</v>
      </c>
      <c r="G16" s="140"/>
      <c r="H16" s="139"/>
      <c r="I16" s="131" t="s">
        <v>226</v>
      </c>
      <c r="J16" s="132" t="s">
        <v>147</v>
      </c>
      <c r="K16" s="136"/>
      <c r="L16" s="133">
        <v>575180036421</v>
      </c>
      <c r="M16" s="137"/>
      <c r="N16" s="140"/>
    </row>
    <row r="17" spans="1:15" ht="27" customHeight="1">
      <c r="A17" s="78"/>
      <c r="B17" s="139"/>
      <c r="C17" s="131" t="s">
        <v>3</v>
      </c>
      <c r="D17" s="132" t="s">
        <v>162</v>
      </c>
      <c r="E17" s="286"/>
      <c r="F17" s="244">
        <v>43724229334</v>
      </c>
      <c r="G17" s="140"/>
      <c r="H17" s="139"/>
      <c r="I17" s="131" t="s">
        <v>293</v>
      </c>
      <c r="J17" s="132" t="s">
        <v>174</v>
      </c>
      <c r="K17" s="136"/>
      <c r="L17" s="133">
        <v>17914753908</v>
      </c>
      <c r="M17" s="137"/>
      <c r="N17" s="140"/>
    </row>
    <row r="18" spans="1:15" ht="27" customHeight="1">
      <c r="A18" s="78"/>
      <c r="B18" s="139"/>
      <c r="C18" s="131" t="s">
        <v>4</v>
      </c>
      <c r="D18" s="132" t="s">
        <v>189</v>
      </c>
      <c r="E18" s="286"/>
      <c r="F18" s="246">
        <v>30743448399</v>
      </c>
      <c r="G18" s="142"/>
      <c r="H18" s="139"/>
      <c r="I18" s="131" t="s">
        <v>294</v>
      </c>
      <c r="J18" s="132" t="s">
        <v>267</v>
      </c>
      <c r="K18" s="136"/>
      <c r="L18" s="133">
        <v>508550355</v>
      </c>
      <c r="M18" s="137"/>
      <c r="N18" s="140"/>
    </row>
    <row r="19" spans="1:15" ht="27" customHeight="1">
      <c r="A19" s="78"/>
      <c r="B19" s="139"/>
      <c r="C19" s="131" t="s">
        <v>5</v>
      </c>
      <c r="D19" s="132" t="s">
        <v>190</v>
      </c>
      <c r="E19" s="286"/>
      <c r="F19" s="244">
        <v>112310000</v>
      </c>
      <c r="G19" s="142"/>
      <c r="H19" s="139"/>
      <c r="I19" s="131" t="s">
        <v>295</v>
      </c>
      <c r="J19" s="132" t="s">
        <v>191</v>
      </c>
      <c r="K19" s="136"/>
      <c r="L19" s="143">
        <v>19380007</v>
      </c>
      <c r="M19" s="137"/>
      <c r="N19" s="140"/>
    </row>
    <row r="20" spans="1:15" ht="27" customHeight="1">
      <c r="A20" s="78"/>
      <c r="B20" s="139"/>
      <c r="C20" s="131" t="s">
        <v>271</v>
      </c>
      <c r="D20" s="132" t="s">
        <v>273</v>
      </c>
      <c r="E20" s="286"/>
      <c r="F20" s="244">
        <v>201465900</v>
      </c>
      <c r="G20" s="142"/>
      <c r="H20" s="139"/>
      <c r="I20" s="293" t="s">
        <v>148</v>
      </c>
      <c r="J20" s="293"/>
      <c r="K20" s="136"/>
      <c r="L20" s="126">
        <f>SUM(L13:L19)</f>
        <v>1757474562671</v>
      </c>
      <c r="M20" s="137"/>
      <c r="N20" s="140"/>
    </row>
    <row r="21" spans="1:15" ht="27" customHeight="1">
      <c r="A21" s="78"/>
      <c r="B21" s="139"/>
      <c r="C21" s="131" t="s">
        <v>272</v>
      </c>
      <c r="D21" s="132" t="s">
        <v>26</v>
      </c>
      <c r="E21" s="286"/>
      <c r="F21" s="244">
        <v>522089649060</v>
      </c>
      <c r="G21" s="142"/>
      <c r="H21" s="122"/>
      <c r="I21" s="293"/>
      <c r="J21" s="293"/>
      <c r="K21" s="136"/>
      <c r="L21" s="126"/>
      <c r="M21" s="137"/>
      <c r="N21" s="140"/>
      <c r="O21" s="78"/>
    </row>
    <row r="22" spans="1:15" ht="27" customHeight="1">
      <c r="A22" s="78"/>
      <c r="B22" s="122"/>
      <c r="C22" s="293" t="s">
        <v>163</v>
      </c>
      <c r="D22" s="293"/>
      <c r="E22" s="286"/>
      <c r="F22" s="247">
        <f>SUM(F13:F21)</f>
        <v>1899022663167</v>
      </c>
      <c r="G22" s="142"/>
      <c r="H22" s="122" t="s">
        <v>131</v>
      </c>
      <c r="I22" s="123"/>
      <c r="J22" s="124" t="s">
        <v>149</v>
      </c>
      <c r="K22" s="136"/>
      <c r="L22" s="144"/>
      <c r="M22" s="137"/>
      <c r="N22" s="140"/>
      <c r="O22" s="78"/>
    </row>
    <row r="23" spans="1:15" ht="27" customHeight="1">
      <c r="A23" s="78"/>
      <c r="B23" s="145"/>
      <c r="C23" s="146"/>
      <c r="D23" s="124"/>
      <c r="E23" s="287"/>
      <c r="F23" s="247"/>
      <c r="G23" s="140"/>
      <c r="H23" s="149"/>
      <c r="I23" s="131" t="s">
        <v>129</v>
      </c>
      <c r="J23" s="132" t="s">
        <v>150</v>
      </c>
      <c r="K23" s="125"/>
      <c r="L23" s="133">
        <v>16418795670</v>
      </c>
      <c r="M23" s="137"/>
      <c r="N23" s="140"/>
      <c r="O23" s="148"/>
    </row>
    <row r="24" spans="1:15" ht="27" customHeight="1">
      <c r="A24" s="78"/>
      <c r="B24" s="151" t="s">
        <v>277</v>
      </c>
      <c r="C24" s="281"/>
      <c r="D24" s="124" t="s">
        <v>29</v>
      </c>
      <c r="E24" s="286"/>
      <c r="F24" s="244"/>
      <c r="G24" s="142"/>
      <c r="H24" s="139"/>
      <c r="I24" s="131" t="s">
        <v>0</v>
      </c>
      <c r="J24" s="132" t="s">
        <v>192</v>
      </c>
      <c r="K24" s="136"/>
      <c r="L24" s="133">
        <v>16515655445</v>
      </c>
      <c r="M24" s="137"/>
      <c r="N24" s="140"/>
      <c r="O24" s="78"/>
    </row>
    <row r="25" spans="1:15" ht="27" customHeight="1">
      <c r="A25" s="78"/>
      <c r="B25" s="139"/>
      <c r="C25" s="131" t="s">
        <v>216</v>
      </c>
      <c r="D25" s="132" t="s">
        <v>274</v>
      </c>
      <c r="E25" s="286"/>
      <c r="F25" s="244">
        <v>1105018653785</v>
      </c>
      <c r="G25" s="140"/>
      <c r="H25" s="139"/>
      <c r="I25" s="131" t="s">
        <v>296</v>
      </c>
      <c r="J25" s="132" t="s">
        <v>193</v>
      </c>
      <c r="K25" s="136"/>
      <c r="L25" s="133">
        <v>29631000634</v>
      </c>
      <c r="M25" s="137"/>
      <c r="N25" s="140"/>
      <c r="O25" s="78"/>
    </row>
    <row r="26" spans="1:15" ht="27" customHeight="1">
      <c r="A26" s="78"/>
      <c r="B26" s="139"/>
      <c r="C26" s="131" t="s">
        <v>0</v>
      </c>
      <c r="D26" s="132" t="s">
        <v>217</v>
      </c>
      <c r="E26" s="286"/>
      <c r="F26" s="244">
        <v>12626423141</v>
      </c>
      <c r="G26" s="140"/>
      <c r="H26" s="139"/>
      <c r="I26" s="131" t="s">
        <v>297</v>
      </c>
      <c r="J26" s="132" t="s">
        <v>174</v>
      </c>
      <c r="K26" s="136"/>
      <c r="L26" s="133">
        <v>9997750409</v>
      </c>
      <c r="M26" s="137"/>
      <c r="N26" s="140"/>
      <c r="O26" s="148"/>
    </row>
    <row r="27" spans="1:15" ht="27" customHeight="1">
      <c r="A27" s="78"/>
      <c r="B27" s="145"/>
      <c r="C27" s="131" t="s">
        <v>1</v>
      </c>
      <c r="D27" s="132" t="s">
        <v>218</v>
      </c>
      <c r="E27" s="286"/>
      <c r="F27" s="244">
        <v>29573004928</v>
      </c>
      <c r="G27" s="142"/>
      <c r="H27" s="122"/>
      <c r="I27" s="293" t="s">
        <v>151</v>
      </c>
      <c r="J27" s="293"/>
      <c r="K27" s="136"/>
      <c r="L27" s="153">
        <f>SUM(L23:L26)</f>
        <v>72563202158</v>
      </c>
      <c r="M27" s="150"/>
      <c r="N27" s="140"/>
      <c r="O27" s="148"/>
    </row>
    <row r="28" spans="1:15" ht="27" customHeight="1">
      <c r="A28" s="78"/>
      <c r="B28" s="151"/>
      <c r="C28" s="131" t="s">
        <v>2</v>
      </c>
      <c r="D28" s="132" t="s">
        <v>219</v>
      </c>
      <c r="E28" s="286"/>
      <c r="F28" s="244">
        <v>109325605103</v>
      </c>
      <c r="G28" s="142"/>
      <c r="H28" s="156"/>
      <c r="I28" s="289" t="s">
        <v>291</v>
      </c>
      <c r="J28" s="289"/>
      <c r="K28" s="157"/>
      <c r="L28" s="126">
        <f>+L27+L20</f>
        <v>1830037764829</v>
      </c>
      <c r="M28" s="150"/>
      <c r="N28" s="140"/>
    </row>
    <row r="29" spans="1:15" ht="27" customHeight="1">
      <c r="A29" s="78"/>
      <c r="B29" s="139"/>
      <c r="C29" s="131" t="s">
        <v>3</v>
      </c>
      <c r="D29" s="132" t="s">
        <v>220</v>
      </c>
      <c r="E29" s="286"/>
      <c r="F29" s="244">
        <v>1607521365539</v>
      </c>
      <c r="G29" s="152"/>
      <c r="H29" s="122"/>
      <c r="I29" s="279"/>
      <c r="J29" s="279"/>
      <c r="K29" s="136"/>
      <c r="L29" s="153"/>
      <c r="M29" s="137"/>
      <c r="N29" s="140"/>
    </row>
    <row r="30" spans="1:15" ht="27" customHeight="1">
      <c r="A30" s="78"/>
      <c r="B30" s="139"/>
      <c r="C30" s="131" t="s">
        <v>4</v>
      </c>
      <c r="D30" s="132" t="s">
        <v>221</v>
      </c>
      <c r="E30" s="286"/>
      <c r="F30" s="244">
        <v>27508457716</v>
      </c>
      <c r="G30" s="152"/>
      <c r="H30" s="290" t="s">
        <v>280</v>
      </c>
      <c r="I30" s="291"/>
      <c r="J30" s="291"/>
      <c r="K30" s="292"/>
      <c r="L30" s="161"/>
      <c r="M30" s="137"/>
      <c r="N30" s="140"/>
    </row>
    <row r="31" spans="1:15" ht="27" customHeight="1">
      <c r="A31" s="78"/>
      <c r="B31" s="139"/>
      <c r="C31" s="131" t="s">
        <v>5</v>
      </c>
      <c r="D31" s="132" t="s">
        <v>222</v>
      </c>
      <c r="E31" s="286"/>
      <c r="F31" s="244">
        <v>10689112244</v>
      </c>
      <c r="G31" s="140"/>
      <c r="H31" s="122" t="s">
        <v>97</v>
      </c>
      <c r="I31" s="162"/>
      <c r="J31" s="124" t="s">
        <v>111</v>
      </c>
      <c r="K31" s="163"/>
      <c r="L31" s="126">
        <v>235714290000</v>
      </c>
      <c r="M31" s="154"/>
      <c r="N31" s="271"/>
    </row>
    <row r="32" spans="1:15" ht="27" customHeight="1">
      <c r="A32" s="78"/>
      <c r="B32" s="139"/>
      <c r="C32" s="131" t="s">
        <v>271</v>
      </c>
      <c r="D32" s="132" t="s">
        <v>225</v>
      </c>
      <c r="E32" s="286"/>
      <c r="F32" s="244">
        <v>291968885705</v>
      </c>
      <c r="G32" s="140"/>
      <c r="H32" s="122" t="s">
        <v>131</v>
      </c>
      <c r="I32" s="162"/>
      <c r="J32" s="124" t="s">
        <v>278</v>
      </c>
      <c r="K32" s="125"/>
      <c r="L32" s="153">
        <v>362097091442</v>
      </c>
      <c r="M32" s="154"/>
      <c r="N32" s="271"/>
    </row>
    <row r="33" spans="1:16" ht="27" customHeight="1">
      <c r="A33" s="78"/>
      <c r="B33" s="130"/>
      <c r="C33" s="131" t="s">
        <v>276</v>
      </c>
      <c r="D33" s="132" t="s">
        <v>292</v>
      </c>
      <c r="E33" s="286"/>
      <c r="F33" s="244">
        <v>18656425712</v>
      </c>
      <c r="G33" s="140"/>
      <c r="H33" s="122" t="s">
        <v>153</v>
      </c>
      <c r="I33" s="162"/>
      <c r="J33" s="124" t="s">
        <v>152</v>
      </c>
      <c r="K33" s="125"/>
      <c r="L33" s="153">
        <v>205404863864</v>
      </c>
      <c r="M33" s="159"/>
      <c r="N33" s="272"/>
    </row>
    <row r="34" spans="1:16" ht="27" customHeight="1">
      <c r="A34" s="78"/>
      <c r="B34" s="139"/>
      <c r="C34" s="293" t="s">
        <v>165</v>
      </c>
      <c r="D34" s="293"/>
      <c r="E34" s="286"/>
      <c r="F34" s="249">
        <f>SUM(F25:F33)</f>
        <v>3212887933873</v>
      </c>
      <c r="G34" s="140"/>
      <c r="H34" s="122" t="s">
        <v>279</v>
      </c>
      <c r="I34" s="162"/>
      <c r="J34" s="124" t="s">
        <v>154</v>
      </c>
      <c r="K34" s="125"/>
      <c r="L34" s="153">
        <v>2478656586905</v>
      </c>
      <c r="M34" s="137"/>
      <c r="N34" s="140"/>
    </row>
    <row r="35" spans="1:16" ht="27" customHeight="1">
      <c r="A35" s="78"/>
      <c r="B35" s="139"/>
      <c r="C35" s="131"/>
      <c r="D35" s="132"/>
      <c r="E35" s="286"/>
      <c r="F35" s="244"/>
      <c r="G35" s="140"/>
      <c r="H35" s="156"/>
      <c r="I35" s="289" t="s">
        <v>105</v>
      </c>
      <c r="J35" s="289"/>
      <c r="K35" s="157"/>
      <c r="L35" s="167">
        <f>SUM(L31:L34)</f>
        <v>3281872832211</v>
      </c>
      <c r="M35" s="137"/>
      <c r="N35" s="140"/>
      <c r="P35" s="164"/>
    </row>
    <row r="36" spans="1:16" s="174" customFormat="1" ht="3" customHeight="1">
      <c r="A36" s="262"/>
      <c r="B36" s="175"/>
      <c r="C36" s="176"/>
      <c r="D36" s="176"/>
      <c r="E36" s="177"/>
      <c r="F36" s="178"/>
      <c r="G36" s="179"/>
      <c r="H36" s="180"/>
      <c r="I36" s="181"/>
      <c r="J36" s="182"/>
      <c r="K36" s="182"/>
      <c r="L36" s="183"/>
      <c r="M36" s="105"/>
      <c r="N36" s="134"/>
    </row>
    <row r="37" spans="1:16" s="189" customFormat="1" ht="69" customHeight="1" thickBot="1">
      <c r="A37" s="264"/>
      <c r="B37" s="300" t="s">
        <v>155</v>
      </c>
      <c r="C37" s="301"/>
      <c r="D37" s="301"/>
      <c r="E37" s="302"/>
      <c r="F37" s="185">
        <f>+F22+F34</f>
        <v>5111910597040</v>
      </c>
      <c r="G37" s="186"/>
      <c r="H37" s="300" t="s">
        <v>156</v>
      </c>
      <c r="I37" s="301"/>
      <c r="J37" s="301"/>
      <c r="K37" s="302"/>
      <c r="L37" s="185">
        <f>+L28+L35</f>
        <v>5111910597040</v>
      </c>
      <c r="M37" s="187"/>
      <c r="N37" s="264"/>
    </row>
    <row r="38" spans="1:16" s="95" customFormat="1" ht="41.25" customHeight="1">
      <c r="A38" s="261"/>
      <c r="B38" s="192" t="s">
        <v>134</v>
      </c>
      <c r="C38" s="191"/>
      <c r="D38" s="191"/>
      <c r="E38" s="190"/>
      <c r="F38" s="192"/>
      <c r="G38" s="193"/>
      <c r="H38" s="192"/>
      <c r="I38" s="194"/>
      <c r="J38" s="192"/>
      <c r="K38" s="192"/>
      <c r="L38" s="195"/>
      <c r="M38" s="196"/>
      <c r="N38" s="195"/>
    </row>
    <row r="39" spans="1:16" s="198" customFormat="1" ht="23.25" customHeight="1">
      <c r="A39" s="303" t="s">
        <v>270</v>
      </c>
      <c r="B39" s="303"/>
      <c r="C39" s="303"/>
      <c r="D39" s="303"/>
      <c r="E39" s="303"/>
      <c r="F39" s="303"/>
      <c r="G39" s="303"/>
      <c r="H39" s="303"/>
      <c r="I39" s="303"/>
      <c r="J39" s="303"/>
      <c r="K39" s="303"/>
      <c r="L39" s="303"/>
      <c r="M39" s="303"/>
      <c r="N39" s="303"/>
    </row>
    <row r="40" spans="1:16" s="199" customFormat="1" ht="38.25" customHeight="1">
      <c r="A40" s="298" t="s">
        <v>158</v>
      </c>
      <c r="B40" s="298"/>
      <c r="C40" s="298"/>
      <c r="D40" s="298"/>
      <c r="E40" s="298"/>
      <c r="F40" s="298"/>
      <c r="G40" s="298"/>
      <c r="H40" s="298"/>
      <c r="I40" s="298"/>
      <c r="J40" s="298"/>
      <c r="K40" s="298"/>
      <c r="L40" s="298"/>
      <c r="M40" s="298"/>
      <c r="N40" s="298"/>
      <c r="O40" s="276"/>
    </row>
    <row r="41" spans="1:16" s="200" customFormat="1" ht="27" customHeight="1">
      <c r="A41" s="299" t="s">
        <v>210</v>
      </c>
      <c r="B41" s="299"/>
      <c r="C41" s="299"/>
      <c r="D41" s="299"/>
      <c r="E41" s="299"/>
      <c r="F41" s="299"/>
      <c r="G41" s="299"/>
      <c r="H41" s="299"/>
      <c r="I41" s="299"/>
      <c r="J41" s="299"/>
      <c r="K41" s="299"/>
      <c r="L41" s="299"/>
      <c r="M41" s="299"/>
      <c r="N41" s="299"/>
    </row>
    <row r="42" spans="1:16" s="207" customFormat="1" ht="18" customHeight="1">
      <c r="A42" s="195"/>
      <c r="B42" s="202" t="s">
        <v>194</v>
      </c>
      <c r="C42" s="203"/>
      <c r="D42" s="203"/>
      <c r="E42" s="202"/>
      <c r="F42" s="193"/>
      <c r="G42" s="193"/>
      <c r="H42" s="193"/>
      <c r="I42" s="204"/>
      <c r="J42" s="193"/>
      <c r="K42" s="193"/>
      <c r="L42" s="205"/>
      <c r="M42" s="205"/>
      <c r="N42" s="205"/>
    </row>
    <row r="43" spans="1:16" s="216" customFormat="1" ht="24" customHeight="1">
      <c r="A43" s="217"/>
      <c r="B43" s="266" t="s">
        <v>281</v>
      </c>
      <c r="C43" s="210"/>
      <c r="D43" s="210"/>
      <c r="E43" s="209"/>
      <c r="F43" s="211"/>
      <c r="G43" s="212"/>
      <c r="H43" s="211"/>
      <c r="I43" s="213"/>
      <c r="J43" s="211"/>
      <c r="K43" s="211"/>
      <c r="L43" s="214"/>
      <c r="M43" s="212"/>
      <c r="N43" s="212"/>
    </row>
    <row r="44" spans="1:16" s="216" customFormat="1" ht="24" customHeight="1">
      <c r="A44" s="217"/>
      <c r="B44" s="209"/>
      <c r="C44" s="210"/>
      <c r="D44" s="210"/>
      <c r="E44" s="209"/>
      <c r="F44" s="212"/>
      <c r="G44" s="217"/>
      <c r="H44" s="218"/>
      <c r="I44" s="219"/>
      <c r="J44" s="218"/>
      <c r="K44" s="218"/>
      <c r="L44" s="218"/>
      <c r="M44" s="212"/>
      <c r="N44" s="217"/>
    </row>
    <row r="45" spans="1:16" s="221" customFormat="1" ht="29.25" customHeight="1">
      <c r="A45" s="297" t="s">
        <v>125</v>
      </c>
      <c r="B45" s="297"/>
      <c r="C45" s="297"/>
      <c r="D45" s="297"/>
      <c r="E45" s="297"/>
      <c r="F45" s="297"/>
      <c r="G45" s="297"/>
      <c r="H45" s="297"/>
      <c r="I45" s="297"/>
      <c r="J45" s="297"/>
      <c r="K45" s="297"/>
      <c r="L45" s="297"/>
      <c r="M45" s="297"/>
      <c r="N45" s="297"/>
    </row>
    <row r="46" spans="1:16" ht="14.25" customHeight="1">
      <c r="A46" s="78"/>
      <c r="B46" s="273"/>
      <c r="C46" s="274"/>
      <c r="D46" s="274"/>
      <c r="E46" s="273"/>
      <c r="F46" s="273"/>
      <c r="H46" s="273"/>
      <c r="I46" s="274"/>
      <c r="J46" s="273"/>
      <c r="K46" s="273"/>
      <c r="L46" s="217"/>
      <c r="M46" s="217"/>
      <c r="N46" s="78"/>
    </row>
  </sheetData>
  <mergeCells count="21">
    <mergeCell ref="A45:N45"/>
    <mergeCell ref="A40:N40"/>
    <mergeCell ref="A41:N41"/>
    <mergeCell ref="B37:E37"/>
    <mergeCell ref="H37:K37"/>
    <mergeCell ref="A39:N39"/>
    <mergeCell ref="B11:E11"/>
    <mergeCell ref="H11:K11"/>
    <mergeCell ref="I21:J21"/>
    <mergeCell ref="C22:D22"/>
    <mergeCell ref="A3:N3"/>
    <mergeCell ref="A4:N4"/>
    <mergeCell ref="A5:N5"/>
    <mergeCell ref="B8:E8"/>
    <mergeCell ref="H8:K8"/>
    <mergeCell ref="I28:J28"/>
    <mergeCell ref="I35:J35"/>
    <mergeCell ref="H30:K30"/>
    <mergeCell ref="C34:D34"/>
    <mergeCell ref="I20:J20"/>
    <mergeCell ref="I27:J27"/>
  </mergeCells>
  <phoneticPr fontId="18" type="noConversion"/>
  <printOptions horizontalCentered="1" verticalCentered="1" gridLinesSet="0"/>
  <pageMargins left="0.59055118110236227" right="0.51181102362204722" top="0.35433070866141736" bottom="0.19685039370078741" header="0.23622047244094491" footer="0.19685039370078741"/>
  <pageSetup paperSize="9" scale="52" orientation="portrait" r:id="rId1"/>
  <headerFooter alignWithMargins="0"/>
  <ignoredErrors>
    <ignoredError sqref="I13 I14:J14 J16 I15:I16" numberStoredAsText="1"/>
    <ignoredError sqref="L36" unlocked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indexed="11"/>
  </sheetPr>
  <dimension ref="A1:Q54"/>
  <sheetViews>
    <sheetView showGridLines="0" zoomScale="70" zoomScaleNormal="70" zoomScaleSheetLayoutView="90" workbookViewId="0">
      <selection activeCell="M19" sqref="M19"/>
    </sheetView>
  </sheetViews>
  <sheetFormatPr defaultColWidth="10.625" defaultRowHeight="14.25"/>
  <cols>
    <col min="1" max="1" width="2.625" style="73" customWidth="1"/>
    <col min="2" max="2" width="3.625" style="73" customWidth="1"/>
    <col min="3" max="3" width="3.625" style="228" customWidth="1"/>
    <col min="4" max="4" width="34.25" style="228" customWidth="1"/>
    <col min="5" max="5" width="2.875" style="73" customWidth="1"/>
    <col min="6" max="6" width="1.75" style="78" customWidth="1"/>
    <col min="7" max="7" width="31.125" style="73" customWidth="1"/>
    <col min="8" max="8" width="1" style="78" customWidth="1"/>
    <col min="9" max="9" width="3.625" style="73" customWidth="1"/>
    <col min="10" max="10" width="3.625" style="228" customWidth="1"/>
    <col min="11" max="11" width="34.25" style="73" customWidth="1"/>
    <col min="12" max="12" width="2.875" style="73" customWidth="1"/>
    <col min="13" max="13" width="31.125" style="73" customWidth="1"/>
    <col min="14" max="14" width="1" style="73" customWidth="1"/>
    <col min="15" max="15" width="2.625" style="73" customWidth="1"/>
    <col min="16" max="16" width="10.625" style="73"/>
    <col min="17" max="17" width="23.625" style="73" customWidth="1"/>
    <col min="18" max="16384" width="10.625" style="73"/>
  </cols>
  <sheetData>
    <row r="1" spans="1:17" s="64" customFormat="1" ht="20.100000000000001" customHeight="1" thickBot="1">
      <c r="A1" s="58"/>
      <c r="B1" s="59"/>
      <c r="C1" s="60"/>
      <c r="D1" s="60"/>
      <c r="E1" s="59"/>
      <c r="F1" s="59"/>
      <c r="G1" s="61"/>
      <c r="H1" s="61"/>
      <c r="I1" s="61"/>
      <c r="J1" s="62"/>
      <c r="K1" s="61"/>
      <c r="L1" s="61"/>
      <c r="M1" s="63"/>
      <c r="N1" s="63"/>
      <c r="O1" s="63"/>
    </row>
    <row r="2" spans="1:17" s="64" customFormat="1" ht="20.100000000000001" customHeight="1" thickTop="1">
      <c r="A2" s="258"/>
      <c r="B2" s="66"/>
      <c r="C2" s="67"/>
      <c r="D2" s="67"/>
      <c r="E2" s="66"/>
      <c r="F2" s="66"/>
      <c r="G2" s="68"/>
      <c r="H2" s="68"/>
      <c r="I2" s="68"/>
      <c r="J2" s="69"/>
      <c r="K2" s="68"/>
      <c r="L2" s="68"/>
      <c r="M2" s="70"/>
      <c r="N2" s="70"/>
      <c r="O2" s="70"/>
    </row>
    <row r="3" spans="1:17" s="72" customFormat="1" ht="63" customHeight="1">
      <c r="A3" s="295" t="s">
        <v>207</v>
      </c>
      <c r="B3" s="295"/>
      <c r="C3" s="295"/>
      <c r="D3" s="295"/>
      <c r="E3" s="295"/>
      <c r="F3" s="295"/>
      <c r="G3" s="295"/>
      <c r="H3" s="295"/>
      <c r="I3" s="295"/>
      <c r="J3" s="295"/>
      <c r="K3" s="295"/>
      <c r="L3" s="295"/>
      <c r="M3" s="295"/>
      <c r="N3" s="295"/>
      <c r="O3" s="295"/>
    </row>
    <row r="4" spans="1:17" ht="16.5" customHeight="1">
      <c r="A4" s="296" t="s">
        <v>269</v>
      </c>
      <c r="B4" s="296"/>
      <c r="C4" s="296"/>
      <c r="D4" s="296"/>
      <c r="E4" s="296"/>
      <c r="F4" s="296"/>
      <c r="G4" s="296"/>
      <c r="H4" s="296"/>
      <c r="I4" s="296"/>
      <c r="J4" s="296"/>
      <c r="K4" s="296"/>
      <c r="L4" s="296"/>
      <c r="M4" s="296"/>
      <c r="N4" s="296"/>
      <c r="O4" s="296"/>
    </row>
    <row r="5" spans="1:17" ht="24.75" customHeight="1" thickBot="1">
      <c r="A5" s="78"/>
      <c r="B5" s="75"/>
      <c r="C5" s="76"/>
      <c r="D5" s="76"/>
      <c r="E5" s="75"/>
      <c r="F5" s="75"/>
      <c r="G5" s="77"/>
      <c r="I5" s="78"/>
      <c r="J5" s="79"/>
      <c r="K5" s="78"/>
      <c r="L5" s="78"/>
      <c r="M5" s="268" t="s">
        <v>124</v>
      </c>
      <c r="N5" s="80"/>
      <c r="O5" s="80"/>
    </row>
    <row r="6" spans="1:17" ht="5.0999999999999996" customHeight="1">
      <c r="A6" s="78"/>
      <c r="B6" s="82"/>
      <c r="C6" s="83"/>
      <c r="D6" s="83"/>
      <c r="E6" s="84"/>
      <c r="F6" s="84"/>
      <c r="G6" s="85"/>
      <c r="H6" s="86"/>
      <c r="I6" s="82"/>
      <c r="J6" s="83"/>
      <c r="K6" s="84"/>
      <c r="L6" s="84"/>
      <c r="M6" s="87"/>
      <c r="N6" s="88"/>
      <c r="O6" s="78"/>
    </row>
    <row r="7" spans="1:17" s="95" customFormat="1" ht="62.25" customHeight="1">
      <c r="A7" s="261"/>
      <c r="B7" s="304" t="s">
        <v>113</v>
      </c>
      <c r="C7" s="305"/>
      <c r="D7" s="305"/>
      <c r="E7" s="305"/>
      <c r="F7" s="267"/>
      <c r="G7" s="91" t="s">
        <v>114</v>
      </c>
      <c r="H7" s="267"/>
      <c r="I7" s="304" t="s">
        <v>91</v>
      </c>
      <c r="J7" s="305"/>
      <c r="K7" s="305"/>
      <c r="L7" s="306"/>
      <c r="M7" s="91" t="s">
        <v>114</v>
      </c>
      <c r="N7" s="93"/>
      <c r="O7" s="269"/>
    </row>
    <row r="8" spans="1:17" ht="5.0999999999999996" customHeight="1">
      <c r="A8" s="78"/>
      <c r="B8" s="96"/>
      <c r="C8" s="97"/>
      <c r="D8" s="97"/>
      <c r="E8" s="98"/>
      <c r="F8" s="98"/>
      <c r="G8" s="99"/>
      <c r="H8" s="100"/>
      <c r="I8" s="101"/>
      <c r="J8" s="102"/>
      <c r="K8" s="103"/>
      <c r="L8" s="103"/>
      <c r="M8" s="104"/>
      <c r="N8" s="105"/>
      <c r="O8" s="78"/>
    </row>
    <row r="9" spans="1:17" s="78" customFormat="1" ht="18.75" customHeight="1">
      <c r="B9" s="282"/>
      <c r="C9" s="283"/>
      <c r="D9" s="283"/>
      <c r="E9" s="288"/>
      <c r="F9" s="284"/>
      <c r="G9" s="110"/>
      <c r="H9" s="110"/>
      <c r="I9" s="111"/>
      <c r="J9" s="79"/>
      <c r="M9" s="112"/>
      <c r="N9" s="113"/>
    </row>
    <row r="10" spans="1:17" s="120" customFormat="1" ht="23.1" customHeight="1">
      <c r="B10" s="290" t="s">
        <v>127</v>
      </c>
      <c r="C10" s="291"/>
      <c r="D10" s="291"/>
      <c r="E10" s="291"/>
      <c r="F10" s="280"/>
      <c r="G10" s="116"/>
      <c r="H10" s="116"/>
      <c r="I10" s="290" t="s">
        <v>128</v>
      </c>
      <c r="J10" s="291"/>
      <c r="K10" s="291"/>
      <c r="L10" s="292"/>
      <c r="M10" s="117"/>
      <c r="N10" s="118"/>
      <c r="O10" s="270"/>
      <c r="Q10" s="121"/>
    </row>
    <row r="11" spans="1:17" ht="23.1" customHeight="1">
      <c r="A11" s="78"/>
      <c r="B11" s="122" t="s">
        <v>102</v>
      </c>
      <c r="C11" s="123"/>
      <c r="D11" s="124" t="s">
        <v>103</v>
      </c>
      <c r="E11" s="125"/>
      <c r="F11" s="163"/>
      <c r="G11" s="241"/>
      <c r="H11" s="127"/>
      <c r="I11" s="122" t="s">
        <v>97</v>
      </c>
      <c r="J11" s="123"/>
      <c r="K11" s="124" t="s">
        <v>90</v>
      </c>
      <c r="L11" s="125"/>
      <c r="M11" s="126"/>
      <c r="N11" s="128"/>
      <c r="O11" s="134"/>
    </row>
    <row r="12" spans="1:17" ht="23.1" customHeight="1">
      <c r="A12" s="78"/>
      <c r="B12" s="130"/>
      <c r="C12" s="131" t="s">
        <v>129</v>
      </c>
      <c r="D12" s="132" t="s">
        <v>160</v>
      </c>
      <c r="E12" s="78"/>
      <c r="F12" s="285"/>
      <c r="G12" s="243">
        <v>1133523725671.512</v>
      </c>
      <c r="H12" s="134"/>
      <c r="I12" s="135"/>
      <c r="J12" s="131" t="s">
        <v>129</v>
      </c>
      <c r="K12" s="132" t="s">
        <v>130</v>
      </c>
      <c r="L12" s="136"/>
      <c r="M12" s="133">
        <v>1048168090753</v>
      </c>
      <c r="N12" s="137"/>
      <c r="O12" s="140"/>
    </row>
    <row r="13" spans="1:17" ht="23.1" customHeight="1">
      <c r="A13" s="78"/>
      <c r="B13" s="139"/>
      <c r="C13" s="131" t="s">
        <v>0</v>
      </c>
      <c r="D13" s="132" t="s">
        <v>101</v>
      </c>
      <c r="E13" s="136"/>
      <c r="F13" s="286"/>
      <c r="G13" s="243">
        <v>50594776815</v>
      </c>
      <c r="H13" s="140"/>
      <c r="I13" s="139"/>
      <c r="J13" s="131" t="s">
        <v>0</v>
      </c>
      <c r="K13" s="132" t="s">
        <v>230</v>
      </c>
      <c r="L13" s="136"/>
      <c r="M13" s="133">
        <v>708931994035.63794</v>
      </c>
      <c r="N13" s="137"/>
      <c r="O13" s="140"/>
      <c r="P13" s="136"/>
    </row>
    <row r="14" spans="1:17" ht="23.1" customHeight="1">
      <c r="A14" s="78"/>
      <c r="B14" s="139"/>
      <c r="C14" s="131" t="s">
        <v>1</v>
      </c>
      <c r="D14" s="132" t="s">
        <v>188</v>
      </c>
      <c r="E14" s="136"/>
      <c r="F14" s="286"/>
      <c r="G14" s="244">
        <v>376246875484.44397</v>
      </c>
      <c r="H14" s="140"/>
      <c r="I14" s="139"/>
      <c r="J14" s="131" t="s">
        <v>1</v>
      </c>
      <c r="K14" s="132" t="s">
        <v>211</v>
      </c>
      <c r="L14" s="136"/>
      <c r="M14" s="133">
        <v>219974305964.276</v>
      </c>
      <c r="N14" s="137"/>
      <c r="O14" s="140"/>
      <c r="P14" s="136"/>
    </row>
    <row r="15" spans="1:17" ht="23.1" customHeight="1">
      <c r="A15" s="78"/>
      <c r="B15" s="139"/>
      <c r="C15" s="131" t="s">
        <v>2</v>
      </c>
      <c r="D15" s="132" t="s">
        <v>117</v>
      </c>
      <c r="E15" s="136"/>
      <c r="F15" s="286"/>
      <c r="G15" s="244">
        <v>1169879636320.4341</v>
      </c>
      <c r="H15" s="140"/>
      <c r="I15" s="139"/>
      <c r="J15" s="131" t="s">
        <v>212</v>
      </c>
      <c r="K15" s="132" t="s">
        <v>108</v>
      </c>
      <c r="L15" s="136"/>
      <c r="M15" s="133">
        <v>1123182023374.488</v>
      </c>
      <c r="N15" s="137"/>
      <c r="O15" s="140"/>
    </row>
    <row r="16" spans="1:17" ht="23.1" customHeight="1">
      <c r="A16" s="78"/>
      <c r="B16" s="139"/>
      <c r="C16" s="131" t="s">
        <v>3</v>
      </c>
      <c r="D16" s="132" t="s">
        <v>162</v>
      </c>
      <c r="E16" s="136"/>
      <c r="F16" s="286"/>
      <c r="G16" s="244">
        <v>139658752857.84802</v>
      </c>
      <c r="H16" s="140"/>
      <c r="I16" s="139"/>
      <c r="J16" s="131" t="s">
        <v>213</v>
      </c>
      <c r="K16" s="132" t="s">
        <v>199</v>
      </c>
      <c r="L16" s="136"/>
      <c r="M16" s="133">
        <v>37627207</v>
      </c>
      <c r="N16" s="137"/>
      <c r="O16" s="140"/>
    </row>
    <row r="17" spans="1:16" ht="23.1" customHeight="1">
      <c r="A17" s="78"/>
      <c r="B17" s="139"/>
      <c r="C17" s="131" t="s">
        <v>4</v>
      </c>
      <c r="D17" s="132" t="s">
        <v>189</v>
      </c>
      <c r="E17" s="136"/>
      <c r="F17" s="286"/>
      <c r="G17" s="244">
        <v>53964911341</v>
      </c>
      <c r="H17" s="142"/>
      <c r="I17" s="139"/>
      <c r="J17" s="131" t="s">
        <v>214</v>
      </c>
      <c r="K17" s="132" t="s">
        <v>200</v>
      </c>
      <c r="L17" s="136"/>
      <c r="M17" s="133">
        <v>34755374214</v>
      </c>
      <c r="N17" s="137"/>
      <c r="O17" s="140"/>
    </row>
    <row r="18" spans="1:16" ht="23.1" customHeight="1">
      <c r="A18" s="78"/>
      <c r="B18" s="139"/>
      <c r="C18" s="131" t="s">
        <v>5</v>
      </c>
      <c r="D18" s="132" t="s">
        <v>190</v>
      </c>
      <c r="E18" s="136"/>
      <c r="F18" s="286"/>
      <c r="G18" s="244">
        <v>144798367</v>
      </c>
      <c r="H18" s="140"/>
      <c r="I18" s="139"/>
      <c r="J18" s="131" t="s">
        <v>215</v>
      </c>
      <c r="K18" s="132" t="s">
        <v>201</v>
      </c>
      <c r="L18" s="136"/>
      <c r="M18" s="133">
        <v>27291930693</v>
      </c>
      <c r="N18" s="137"/>
      <c r="O18" s="140"/>
    </row>
    <row r="19" spans="1:16" ht="23.1" customHeight="1">
      <c r="A19" s="78"/>
      <c r="B19" s="139"/>
      <c r="C19" s="131" t="s">
        <v>6</v>
      </c>
      <c r="D19" s="132" t="s">
        <v>87</v>
      </c>
      <c r="E19" s="136"/>
      <c r="F19" s="286"/>
      <c r="G19" s="244">
        <v>453755322</v>
      </c>
      <c r="H19" s="142"/>
      <c r="I19" s="139"/>
      <c r="J19" s="131" t="s">
        <v>289</v>
      </c>
      <c r="K19" s="132" t="s">
        <v>290</v>
      </c>
      <c r="M19" s="133">
        <v>4498588663227.8105</v>
      </c>
      <c r="N19" s="137"/>
      <c r="O19" s="140"/>
    </row>
    <row r="20" spans="1:16" ht="23.1" customHeight="1">
      <c r="A20" s="78"/>
      <c r="B20" s="139"/>
      <c r="C20" s="131" t="s">
        <v>118</v>
      </c>
      <c r="D20" s="132" t="s">
        <v>286</v>
      </c>
      <c r="E20" s="136"/>
      <c r="F20" s="286"/>
      <c r="G20" s="244">
        <v>5080090342799</v>
      </c>
      <c r="H20" s="142"/>
      <c r="I20" s="122"/>
      <c r="J20" s="131" t="s">
        <v>288</v>
      </c>
      <c r="K20" s="132" t="s">
        <v>142</v>
      </c>
      <c r="L20" s="136"/>
      <c r="M20" s="133">
        <v>20101513</v>
      </c>
      <c r="N20" s="137"/>
      <c r="O20" s="140"/>
      <c r="P20" s="78"/>
    </row>
    <row r="21" spans="1:16" ht="23.1" customHeight="1">
      <c r="A21" s="78"/>
      <c r="B21" s="122"/>
      <c r="C21" s="131" t="s">
        <v>285</v>
      </c>
      <c r="D21" s="132" t="s">
        <v>100</v>
      </c>
      <c r="E21" s="136"/>
      <c r="F21" s="286"/>
      <c r="G21" s="244">
        <v>669349803521.80603</v>
      </c>
      <c r="H21" s="142"/>
      <c r="I21" s="139"/>
      <c r="J21" s="293" t="s">
        <v>287</v>
      </c>
      <c r="K21" s="293"/>
      <c r="L21" s="136"/>
      <c r="M21" s="126">
        <f>SUM(M12:M20)</f>
        <v>7660950110982.2129</v>
      </c>
      <c r="N21" s="137"/>
      <c r="O21" s="140"/>
      <c r="P21" s="78"/>
    </row>
    <row r="22" spans="1:16" ht="23.1" customHeight="1">
      <c r="A22" s="78"/>
      <c r="B22" s="122"/>
      <c r="C22" s="131"/>
      <c r="D22" s="132"/>
      <c r="E22" s="136"/>
      <c r="F22" s="286"/>
      <c r="G22" s="244"/>
      <c r="H22" s="142"/>
      <c r="I22" s="139"/>
      <c r="J22" s="131"/>
      <c r="K22" s="136"/>
      <c r="L22" s="136"/>
      <c r="M22" s="143"/>
      <c r="N22" s="137"/>
      <c r="O22" s="140"/>
      <c r="P22" s="78"/>
    </row>
    <row r="23" spans="1:16" ht="23.1" customHeight="1">
      <c r="A23" s="78"/>
      <c r="B23" s="145"/>
      <c r="C23" s="293" t="s">
        <v>284</v>
      </c>
      <c r="D23" s="293"/>
      <c r="E23" s="136"/>
      <c r="F23" s="286"/>
      <c r="G23" s="247">
        <f>SUM(G12:G21)</f>
        <v>8673907378500.0439</v>
      </c>
      <c r="H23" s="140"/>
      <c r="I23" s="122" t="s">
        <v>96</v>
      </c>
      <c r="J23" s="123"/>
      <c r="K23" s="124" t="s">
        <v>109</v>
      </c>
      <c r="L23" s="136"/>
      <c r="M23" s="144"/>
      <c r="N23" s="137"/>
      <c r="O23" s="140"/>
      <c r="P23" s="148"/>
    </row>
    <row r="24" spans="1:16" ht="23.1" customHeight="1">
      <c r="A24" s="78"/>
      <c r="B24" s="139"/>
      <c r="C24" s="131"/>
      <c r="D24" s="132"/>
      <c r="E24" s="136"/>
      <c r="F24" s="286"/>
      <c r="G24" s="244"/>
      <c r="H24" s="142"/>
      <c r="I24" s="149"/>
      <c r="J24" s="131" t="s">
        <v>129</v>
      </c>
      <c r="K24" s="132" t="s">
        <v>115</v>
      </c>
      <c r="L24" s="125"/>
      <c r="M24" s="133">
        <v>16418795670</v>
      </c>
      <c r="N24" s="137"/>
      <c r="O24" s="140"/>
      <c r="P24" s="78"/>
    </row>
    <row r="25" spans="1:16" ht="23.1" customHeight="1">
      <c r="A25" s="78"/>
      <c r="B25" s="139"/>
      <c r="C25" s="146"/>
      <c r="D25" s="124"/>
      <c r="E25" s="147"/>
      <c r="F25" s="287"/>
      <c r="G25" s="247"/>
      <c r="H25" s="140"/>
      <c r="I25" s="139"/>
      <c r="J25" s="131" t="s">
        <v>0</v>
      </c>
      <c r="K25" s="132" t="s">
        <v>202</v>
      </c>
      <c r="L25" s="136"/>
      <c r="M25" s="133">
        <v>16521379445</v>
      </c>
      <c r="N25" s="137"/>
      <c r="O25" s="140"/>
      <c r="P25" s="78"/>
    </row>
    <row r="26" spans="1:16" ht="23.1" customHeight="1">
      <c r="A26" s="78"/>
      <c r="B26" s="139"/>
      <c r="C26" s="131"/>
      <c r="D26" s="132"/>
      <c r="E26" s="136"/>
      <c r="F26" s="286"/>
      <c r="G26" s="244"/>
      <c r="H26" s="140"/>
      <c r="I26" s="139"/>
      <c r="J26" s="131" t="s">
        <v>1</v>
      </c>
      <c r="K26" s="132" t="s">
        <v>203</v>
      </c>
      <c r="L26" s="136"/>
      <c r="M26" s="133">
        <v>2001997886.9660034</v>
      </c>
      <c r="N26" s="137"/>
      <c r="O26" s="140"/>
      <c r="P26" s="148"/>
    </row>
    <row r="27" spans="1:16" ht="23.1" customHeight="1">
      <c r="A27" s="78"/>
      <c r="B27" s="145"/>
      <c r="C27" s="131"/>
      <c r="D27" s="132"/>
      <c r="E27" s="136"/>
      <c r="F27" s="286"/>
      <c r="G27" s="244"/>
      <c r="H27" s="142"/>
      <c r="I27" s="139"/>
      <c r="J27" s="131" t="s">
        <v>2</v>
      </c>
      <c r="K27" s="132" t="s">
        <v>193</v>
      </c>
      <c r="L27" s="136"/>
      <c r="M27" s="133">
        <v>78990235936.589996</v>
      </c>
      <c r="N27" s="150"/>
      <c r="O27" s="140"/>
      <c r="P27" s="148"/>
    </row>
    <row r="28" spans="1:16" ht="23.1" customHeight="1">
      <c r="A28" s="78"/>
      <c r="B28" s="151"/>
      <c r="C28" s="146"/>
      <c r="D28" s="124" t="s">
        <v>176</v>
      </c>
      <c r="E28" s="147"/>
      <c r="F28" s="287"/>
      <c r="G28" s="247"/>
      <c r="H28" s="142"/>
      <c r="I28" s="139"/>
      <c r="J28" s="131" t="s">
        <v>3</v>
      </c>
      <c r="K28" s="132" t="s">
        <v>204</v>
      </c>
      <c r="L28" s="136"/>
      <c r="M28" s="133">
        <v>40220838</v>
      </c>
      <c r="N28" s="150"/>
      <c r="O28" s="140"/>
    </row>
    <row r="29" spans="1:16" ht="23.1" customHeight="1">
      <c r="A29" s="78"/>
      <c r="B29" s="139"/>
      <c r="C29" s="131" t="s">
        <v>216</v>
      </c>
      <c r="D29" s="132" t="s">
        <v>30</v>
      </c>
      <c r="E29" s="136"/>
      <c r="F29" s="286"/>
      <c r="G29" s="244">
        <v>0</v>
      </c>
      <c r="H29" s="152"/>
      <c r="I29" s="139"/>
      <c r="J29" s="131" t="s">
        <v>4</v>
      </c>
      <c r="K29" s="132" t="s">
        <v>200</v>
      </c>
      <c r="L29" s="136"/>
      <c r="M29" s="133">
        <v>15072091882</v>
      </c>
      <c r="N29" s="137"/>
      <c r="O29" s="140"/>
    </row>
    <row r="30" spans="1:16" ht="23.1" customHeight="1">
      <c r="A30" s="78"/>
      <c r="B30" s="139"/>
      <c r="C30" s="131" t="s">
        <v>0</v>
      </c>
      <c r="D30" s="132" t="s">
        <v>217</v>
      </c>
      <c r="E30" s="136"/>
      <c r="F30" s="286"/>
      <c r="G30" s="244">
        <v>299045998440</v>
      </c>
      <c r="H30" s="152"/>
      <c r="I30" s="139"/>
      <c r="J30" s="131" t="s">
        <v>5</v>
      </c>
      <c r="K30" s="132" t="s">
        <v>196</v>
      </c>
      <c r="L30" s="136"/>
      <c r="M30" s="133">
        <v>43542521922.713211</v>
      </c>
      <c r="N30" s="137"/>
      <c r="O30" s="140"/>
    </row>
    <row r="31" spans="1:16" ht="23.1" customHeight="1">
      <c r="A31" s="78"/>
      <c r="B31" s="139"/>
      <c r="C31" s="131" t="s">
        <v>1</v>
      </c>
      <c r="D31" s="132" t="s">
        <v>218</v>
      </c>
      <c r="E31" s="136"/>
      <c r="F31" s="286"/>
      <c r="G31" s="244">
        <v>39190021466.085999</v>
      </c>
      <c r="H31" s="152"/>
      <c r="I31" s="139"/>
      <c r="J31" s="131" t="s">
        <v>205</v>
      </c>
      <c r="K31" s="132" t="s">
        <v>110</v>
      </c>
      <c r="L31" s="136"/>
      <c r="M31" s="133">
        <v>8561431508</v>
      </c>
      <c r="N31" s="137"/>
      <c r="O31" s="140"/>
    </row>
    <row r="32" spans="1:16" ht="23.1" customHeight="1">
      <c r="A32" s="78"/>
      <c r="B32" s="139"/>
      <c r="C32" s="131" t="s">
        <v>2</v>
      </c>
      <c r="D32" s="132" t="s">
        <v>119</v>
      </c>
      <c r="E32" s="136"/>
      <c r="F32" s="286"/>
      <c r="G32" s="244">
        <v>109046766683</v>
      </c>
      <c r="H32" s="152"/>
      <c r="I32" s="122"/>
      <c r="J32" s="293" t="s">
        <v>116</v>
      </c>
      <c r="K32" s="293"/>
      <c r="L32" s="136"/>
      <c r="M32" s="153">
        <f>SUM(M24:M31)</f>
        <v>181148675089.26923</v>
      </c>
      <c r="N32" s="137"/>
      <c r="O32" s="140"/>
    </row>
    <row r="33" spans="1:17" ht="23.1" customHeight="1">
      <c r="A33" s="78"/>
      <c r="B33" s="139"/>
      <c r="C33" s="131" t="s">
        <v>3</v>
      </c>
      <c r="D33" s="132" t="s">
        <v>99</v>
      </c>
      <c r="E33" s="136"/>
      <c r="F33" s="286"/>
      <c r="G33" s="244">
        <v>2697546829513.3823</v>
      </c>
      <c r="H33" s="140"/>
      <c r="I33" s="156"/>
      <c r="J33" s="289" t="s">
        <v>98</v>
      </c>
      <c r="K33" s="289"/>
      <c r="L33" s="157"/>
      <c r="M33" s="126">
        <f>+M32+M21</f>
        <v>7842098786071.4824</v>
      </c>
      <c r="N33" s="154"/>
      <c r="O33" s="271"/>
    </row>
    <row r="34" spans="1:17" ht="23.1" customHeight="1">
      <c r="A34" s="78"/>
      <c r="B34" s="139"/>
      <c r="C34" s="131" t="s">
        <v>4</v>
      </c>
      <c r="D34" s="132" t="s">
        <v>120</v>
      </c>
      <c r="E34" s="136"/>
      <c r="F34" s="286"/>
      <c r="G34" s="244">
        <v>30620790663.244003</v>
      </c>
      <c r="H34" s="140"/>
      <c r="I34" s="156"/>
      <c r="J34" s="289"/>
      <c r="K34" s="289"/>
      <c r="L34" s="157"/>
      <c r="M34" s="126"/>
      <c r="N34" s="154"/>
      <c r="O34" s="271"/>
    </row>
    <row r="35" spans="1:17" ht="23.1" customHeight="1">
      <c r="A35" s="78"/>
      <c r="B35" s="130"/>
      <c r="C35" s="131" t="s">
        <v>5</v>
      </c>
      <c r="D35" s="132" t="s">
        <v>189</v>
      </c>
      <c r="E35" s="136"/>
      <c r="F35" s="286"/>
      <c r="G35" s="244">
        <v>15763453717</v>
      </c>
      <c r="H35" s="140"/>
      <c r="I35" s="290" t="s">
        <v>280</v>
      </c>
      <c r="J35" s="291"/>
      <c r="K35" s="291"/>
      <c r="L35" s="292"/>
      <c r="M35" s="161"/>
      <c r="N35" s="159"/>
      <c r="O35" s="272"/>
    </row>
    <row r="36" spans="1:17" ht="23.1" customHeight="1">
      <c r="A36" s="78"/>
      <c r="B36" s="139"/>
      <c r="C36" s="131" t="s">
        <v>6</v>
      </c>
      <c r="D36" s="132" t="s">
        <v>190</v>
      </c>
      <c r="E36" s="136"/>
      <c r="F36" s="286"/>
      <c r="G36" s="244">
        <v>40220838</v>
      </c>
      <c r="H36" s="140"/>
      <c r="I36" s="122" t="s">
        <v>97</v>
      </c>
      <c r="J36" s="162"/>
      <c r="K36" s="124" t="s">
        <v>195</v>
      </c>
      <c r="L36" s="163"/>
      <c r="M36" s="126">
        <f>SUM(M37:M41)</f>
        <v>3010728734913.7363</v>
      </c>
      <c r="N36" s="137"/>
      <c r="O36" s="140"/>
    </row>
    <row r="37" spans="1:17" ht="23.1" customHeight="1">
      <c r="A37" s="78"/>
      <c r="B37" s="139"/>
      <c r="C37" s="131" t="s">
        <v>198</v>
      </c>
      <c r="D37" s="132" t="s">
        <v>121</v>
      </c>
      <c r="E37" s="136"/>
      <c r="F37" s="286"/>
      <c r="G37" s="244">
        <v>352358250437.46344</v>
      </c>
      <c r="H37" s="140"/>
      <c r="I37" s="135"/>
      <c r="J37" s="131" t="s">
        <v>129</v>
      </c>
      <c r="K37" s="132" t="s">
        <v>111</v>
      </c>
      <c r="L37" s="125"/>
      <c r="M37" s="133">
        <v>235714290000.00049</v>
      </c>
      <c r="N37" s="137"/>
      <c r="O37" s="140"/>
    </row>
    <row r="38" spans="1:17" ht="23.1" customHeight="1">
      <c r="A38" s="78"/>
      <c r="B38" s="139"/>
      <c r="C38" s="131" t="s">
        <v>89</v>
      </c>
      <c r="D38" s="132" t="s">
        <v>123</v>
      </c>
      <c r="E38" s="136"/>
      <c r="F38" s="286"/>
      <c r="G38" s="244">
        <v>45674602246.910004</v>
      </c>
      <c r="H38" s="140"/>
      <c r="I38" s="139"/>
      <c r="J38" s="131" t="s">
        <v>0</v>
      </c>
      <c r="K38" s="132" t="s">
        <v>95</v>
      </c>
      <c r="L38" s="125"/>
      <c r="M38" s="133">
        <v>364386971327</v>
      </c>
      <c r="N38" s="137"/>
      <c r="O38" s="140"/>
      <c r="Q38" s="164"/>
    </row>
    <row r="39" spans="1:17" ht="23.1" customHeight="1">
      <c r="A39" s="78"/>
      <c r="B39" s="122"/>
      <c r="C39" s="78"/>
      <c r="D39" s="78"/>
      <c r="E39" s="78"/>
      <c r="F39" s="285"/>
      <c r="H39" s="140"/>
      <c r="I39" s="139"/>
      <c r="J39" s="131" t="s">
        <v>1</v>
      </c>
      <c r="K39" s="132" t="s">
        <v>178</v>
      </c>
      <c r="L39" s="125"/>
      <c r="M39" s="133">
        <v>-177730085575.20361</v>
      </c>
      <c r="N39" s="165"/>
      <c r="O39" s="134"/>
    </row>
    <row r="40" spans="1:17" ht="23.1" customHeight="1">
      <c r="A40" s="78"/>
      <c r="B40" s="122"/>
      <c r="C40" s="293" t="s">
        <v>283</v>
      </c>
      <c r="D40" s="293"/>
      <c r="E40" s="136"/>
      <c r="F40" s="286"/>
      <c r="G40" s="249">
        <f>SUM(G29:G38)</f>
        <v>3589286934005.0859</v>
      </c>
      <c r="H40" s="140"/>
      <c r="I40" s="139"/>
      <c r="J40" s="131" t="s">
        <v>2</v>
      </c>
      <c r="K40" s="132" t="s">
        <v>152</v>
      </c>
      <c r="L40" s="125"/>
      <c r="M40" s="133">
        <v>283930472587.14569</v>
      </c>
      <c r="N40" s="166"/>
      <c r="O40" s="140"/>
    </row>
    <row r="41" spans="1:17" ht="23.1" customHeight="1">
      <c r="A41" s="78"/>
      <c r="B41" s="139"/>
      <c r="C41" s="131"/>
      <c r="D41" s="132"/>
      <c r="E41" s="136"/>
      <c r="F41" s="136"/>
      <c r="G41" s="141"/>
      <c r="H41" s="140"/>
      <c r="I41" s="139"/>
      <c r="J41" s="131" t="s">
        <v>3</v>
      </c>
      <c r="K41" s="132" t="s">
        <v>206</v>
      </c>
      <c r="L41" s="125"/>
      <c r="M41" s="133">
        <v>2304427086574.7935</v>
      </c>
      <c r="N41" s="256"/>
      <c r="O41" s="275"/>
    </row>
    <row r="42" spans="1:17" ht="23.1" customHeight="1">
      <c r="A42" s="78"/>
      <c r="B42" s="130"/>
      <c r="C42" s="131"/>
      <c r="D42" s="132"/>
      <c r="E42" s="136"/>
      <c r="F42" s="136"/>
      <c r="G42" s="141"/>
      <c r="H42" s="140"/>
      <c r="I42" s="122" t="s">
        <v>96</v>
      </c>
      <c r="J42" s="162"/>
      <c r="K42" s="124" t="s">
        <v>104</v>
      </c>
      <c r="L42" s="125"/>
      <c r="M42" s="153">
        <v>1410366791519.7869</v>
      </c>
      <c r="N42" s="256"/>
      <c r="O42" s="140"/>
    </row>
    <row r="43" spans="1:17" ht="23.1" customHeight="1">
      <c r="A43" s="78"/>
      <c r="B43" s="130"/>
      <c r="C43" s="131"/>
      <c r="D43" s="132"/>
      <c r="E43" s="136"/>
      <c r="F43" s="136"/>
      <c r="G43" s="141"/>
      <c r="H43" s="140"/>
      <c r="I43" s="156"/>
      <c r="J43" s="289" t="s">
        <v>105</v>
      </c>
      <c r="K43" s="289"/>
      <c r="L43" s="157"/>
      <c r="M43" s="167">
        <f>+M36+M42</f>
        <v>4421095526433.5234</v>
      </c>
      <c r="N43" s="256"/>
      <c r="O43" s="140"/>
    </row>
    <row r="44" spans="1:17" s="174" customFormat="1" ht="3" customHeight="1">
      <c r="A44" s="262"/>
      <c r="B44" s="175"/>
      <c r="C44" s="176"/>
      <c r="D44" s="176"/>
      <c r="E44" s="177"/>
      <c r="F44" s="177"/>
      <c r="G44" s="178"/>
      <c r="H44" s="179"/>
      <c r="I44" s="180"/>
      <c r="J44" s="181"/>
      <c r="K44" s="182"/>
      <c r="L44" s="182"/>
      <c r="M44" s="183"/>
      <c r="N44" s="105"/>
      <c r="O44" s="134"/>
    </row>
    <row r="45" spans="1:17" s="189" customFormat="1" ht="69" customHeight="1" thickBot="1">
      <c r="A45" s="264"/>
      <c r="B45" s="300" t="s">
        <v>106</v>
      </c>
      <c r="C45" s="301"/>
      <c r="D45" s="301"/>
      <c r="E45" s="301"/>
      <c r="F45" s="257"/>
      <c r="G45" s="185">
        <f>+G23+G40</f>
        <v>12263194312505.129</v>
      </c>
      <c r="H45" s="186"/>
      <c r="I45" s="300" t="s">
        <v>94</v>
      </c>
      <c r="J45" s="301"/>
      <c r="K45" s="301"/>
      <c r="L45" s="302"/>
      <c r="M45" s="185">
        <f>+M33+M43</f>
        <v>12263194312505.006</v>
      </c>
      <c r="N45" s="187"/>
      <c r="O45" s="264"/>
    </row>
    <row r="46" spans="1:17" s="95" customFormat="1" ht="41.25" customHeight="1">
      <c r="A46" s="261"/>
      <c r="B46" s="192" t="s">
        <v>134</v>
      </c>
      <c r="C46" s="191"/>
      <c r="D46" s="191"/>
      <c r="E46" s="190"/>
      <c r="F46" s="190"/>
      <c r="G46" s="192"/>
      <c r="H46" s="193"/>
      <c r="I46" s="192"/>
      <c r="J46" s="194"/>
      <c r="K46" s="192"/>
      <c r="L46" s="192"/>
      <c r="M46" s="195"/>
      <c r="N46" s="196"/>
      <c r="O46" s="195"/>
    </row>
    <row r="47" spans="1:17" s="198" customFormat="1" ht="21" customHeight="1">
      <c r="A47" s="303" t="s">
        <v>270</v>
      </c>
      <c r="B47" s="303"/>
      <c r="C47" s="303"/>
      <c r="D47" s="303"/>
      <c r="E47" s="303"/>
      <c r="F47" s="303"/>
      <c r="G47" s="303"/>
      <c r="H47" s="303"/>
      <c r="I47" s="303"/>
      <c r="J47" s="303"/>
      <c r="K47" s="303"/>
      <c r="L47" s="303"/>
      <c r="M47" s="303"/>
      <c r="N47" s="303"/>
      <c r="O47" s="303"/>
    </row>
    <row r="48" spans="1:17" s="199" customFormat="1" ht="38.25" customHeight="1">
      <c r="A48" s="298" t="s">
        <v>158</v>
      </c>
      <c r="B48" s="298"/>
      <c r="C48" s="298"/>
      <c r="D48" s="298"/>
      <c r="E48" s="298"/>
      <c r="F48" s="298"/>
      <c r="G48" s="298"/>
      <c r="H48" s="298"/>
      <c r="I48" s="298"/>
      <c r="J48" s="298"/>
      <c r="K48" s="298"/>
      <c r="L48" s="298"/>
      <c r="M48" s="298"/>
      <c r="N48" s="298"/>
      <c r="O48" s="298"/>
    </row>
    <row r="49" spans="1:15" s="200" customFormat="1" ht="27" customHeight="1">
      <c r="A49" s="299" t="s">
        <v>209</v>
      </c>
      <c r="B49" s="299"/>
      <c r="C49" s="299"/>
      <c r="D49" s="299"/>
      <c r="E49" s="299"/>
      <c r="F49" s="299"/>
      <c r="G49" s="299"/>
      <c r="H49" s="299"/>
      <c r="I49" s="299"/>
      <c r="J49" s="299"/>
      <c r="K49" s="299"/>
      <c r="L49" s="299"/>
      <c r="M49" s="299"/>
      <c r="N49" s="299"/>
      <c r="O49" s="299"/>
    </row>
    <row r="50" spans="1:15" s="207" customFormat="1" ht="18" customHeight="1">
      <c r="A50" s="195"/>
      <c r="B50" s="202" t="s">
        <v>208</v>
      </c>
      <c r="C50" s="203"/>
      <c r="D50" s="203"/>
      <c r="E50" s="202"/>
      <c r="F50" s="202"/>
      <c r="G50" s="193"/>
      <c r="H50" s="193"/>
      <c r="I50" s="193"/>
      <c r="J50" s="204"/>
      <c r="K50" s="193"/>
      <c r="L50" s="193"/>
      <c r="M50" s="205"/>
      <c r="N50" s="205"/>
      <c r="O50" s="205"/>
    </row>
    <row r="51" spans="1:15" s="216" customFormat="1" ht="24" customHeight="1">
      <c r="A51" s="217"/>
      <c r="B51" s="266" t="s">
        <v>282</v>
      </c>
      <c r="C51" s="210"/>
      <c r="D51" s="210"/>
      <c r="E51" s="209"/>
      <c r="F51" s="209"/>
      <c r="G51" s="211"/>
      <c r="H51" s="212"/>
      <c r="I51" s="211"/>
      <c r="J51" s="213"/>
      <c r="K51" s="211"/>
      <c r="L51" s="211"/>
      <c r="M51" s="214"/>
      <c r="N51" s="212"/>
      <c r="O51" s="212"/>
    </row>
    <row r="52" spans="1:15" s="216" customFormat="1" ht="24" customHeight="1">
      <c r="A52" s="217"/>
      <c r="B52" s="209"/>
      <c r="C52" s="210"/>
      <c r="D52" s="210"/>
      <c r="E52" s="209"/>
      <c r="F52" s="209"/>
      <c r="G52" s="212"/>
      <c r="H52" s="217"/>
      <c r="I52" s="218"/>
      <c r="J52" s="219"/>
      <c r="K52" s="218"/>
      <c r="L52" s="218"/>
      <c r="M52" s="218"/>
      <c r="N52" s="212"/>
      <c r="O52" s="217"/>
    </row>
    <row r="53" spans="1:15" s="221" customFormat="1" ht="29.25" customHeight="1">
      <c r="A53" s="297" t="s">
        <v>125</v>
      </c>
      <c r="B53" s="297"/>
      <c r="C53" s="297"/>
      <c r="D53" s="297"/>
      <c r="E53" s="297"/>
      <c r="F53" s="297"/>
      <c r="G53" s="297"/>
      <c r="H53" s="297"/>
      <c r="I53" s="297"/>
      <c r="J53" s="297"/>
      <c r="K53" s="297"/>
      <c r="L53" s="297"/>
      <c r="M53" s="297"/>
      <c r="N53" s="297"/>
      <c r="O53" s="297"/>
    </row>
    <row r="54" spans="1:15" ht="14.25" customHeight="1">
      <c r="A54" s="78"/>
      <c r="B54" s="273"/>
      <c r="C54" s="274"/>
      <c r="D54" s="274"/>
      <c r="E54" s="273"/>
      <c r="F54" s="273"/>
      <c r="G54" s="273"/>
      <c r="I54" s="273"/>
      <c r="J54" s="274"/>
      <c r="K54" s="273"/>
      <c r="L54" s="273"/>
      <c r="M54" s="217"/>
      <c r="N54" s="217"/>
      <c r="O54" s="78"/>
    </row>
  </sheetData>
  <mergeCells count="20">
    <mergeCell ref="A47:O47"/>
    <mergeCell ref="A48:O48"/>
    <mergeCell ref="A53:O53"/>
    <mergeCell ref="A4:O4"/>
    <mergeCell ref="A3:O3"/>
    <mergeCell ref="J43:K43"/>
    <mergeCell ref="B7:E7"/>
    <mergeCell ref="I7:L7"/>
    <mergeCell ref="B10:E10"/>
    <mergeCell ref="I10:L10"/>
    <mergeCell ref="J34:K34"/>
    <mergeCell ref="C40:D40"/>
    <mergeCell ref="J32:K32"/>
    <mergeCell ref="A49:O49"/>
    <mergeCell ref="J21:K21"/>
    <mergeCell ref="J33:K33"/>
    <mergeCell ref="I35:L35"/>
    <mergeCell ref="C23:D23"/>
    <mergeCell ref="B45:E45"/>
    <mergeCell ref="I45:L45"/>
  </mergeCells>
  <phoneticPr fontId="2" type="noConversion"/>
  <printOptions horizontalCentered="1" verticalCentered="1" gridLinesSet="0"/>
  <pageMargins left="0.59055118110236227" right="0.51181102362204722" top="0.35433070866141736" bottom="0.19685039370078741" header="0.23622047244094491" footer="0.19685039370078741"/>
  <pageSetup paperSize="9" scale="52" orientation="portrait" r:id="rId1"/>
  <headerFooter alignWithMargins="0"/>
  <ignoredErrors>
    <ignoredError sqref="J24:J31 J12 J13 J14:J18" numberStoredAsText="1"/>
    <ignoredError sqref="M32 M44" unlocked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P46"/>
  <sheetViews>
    <sheetView showGridLines="0" topLeftCell="A13" zoomScale="70" zoomScaleNormal="70" workbookViewId="0">
      <selection activeCell="B23" sqref="B23:D23"/>
    </sheetView>
  </sheetViews>
  <sheetFormatPr defaultColWidth="10.625" defaultRowHeight="14.25"/>
  <cols>
    <col min="1" max="2" width="3.625" style="73" customWidth="1"/>
    <col min="3" max="3" width="3.625" style="228" customWidth="1"/>
    <col min="4" max="4" width="34.25" style="228" customWidth="1"/>
    <col min="5" max="5" width="2.875" style="73" customWidth="1"/>
    <col min="6" max="6" width="31.125" style="73" customWidth="1"/>
    <col min="7" max="7" width="1" style="78" customWidth="1"/>
    <col min="8" max="8" width="3.625" style="73" customWidth="1"/>
    <col min="9" max="9" width="3.625" style="228" customWidth="1"/>
    <col min="10" max="10" width="34.25" style="73" customWidth="1"/>
    <col min="11" max="11" width="2.875" style="73" customWidth="1"/>
    <col min="12" max="12" width="31.125" style="73" customWidth="1"/>
    <col min="13" max="13" width="1" style="73" customWidth="1"/>
    <col min="14" max="14" width="3.625" style="73" customWidth="1"/>
    <col min="15" max="15" width="10.625" style="73"/>
    <col min="16" max="16" width="23.625" style="73" customWidth="1"/>
    <col min="17" max="16384" width="10.625" style="73"/>
  </cols>
  <sheetData>
    <row r="1" spans="1:16" s="64" customFormat="1" ht="20.100000000000001" customHeight="1" thickBot="1">
      <c r="A1" s="58"/>
      <c r="B1" s="59"/>
      <c r="C1" s="60"/>
      <c r="D1" s="60"/>
      <c r="E1" s="59"/>
      <c r="F1" s="61"/>
      <c r="G1" s="61"/>
      <c r="H1" s="61"/>
      <c r="I1" s="62"/>
      <c r="J1" s="61"/>
      <c r="K1" s="61"/>
      <c r="L1" s="63"/>
      <c r="M1" s="63"/>
      <c r="N1" s="63"/>
    </row>
    <row r="2" spans="1:16" s="64" customFormat="1" ht="20.100000000000001" customHeight="1" thickTop="1">
      <c r="A2" s="65"/>
      <c r="B2" s="66"/>
      <c r="C2" s="67"/>
      <c r="D2" s="67"/>
      <c r="E2" s="66"/>
      <c r="F2" s="68"/>
      <c r="G2" s="68"/>
      <c r="H2" s="68"/>
      <c r="I2" s="69"/>
      <c r="J2" s="68"/>
      <c r="K2" s="68"/>
      <c r="L2" s="70"/>
      <c r="M2" s="70"/>
      <c r="N2" s="71"/>
    </row>
    <row r="3" spans="1:16" s="72" customFormat="1" ht="63" customHeight="1">
      <c r="A3" s="229"/>
      <c r="B3" s="230" t="s">
        <v>183</v>
      </c>
      <c r="C3" s="231"/>
      <c r="D3" s="231"/>
      <c r="E3" s="230"/>
      <c r="F3" s="232"/>
      <c r="G3" s="232"/>
      <c r="H3" s="232"/>
      <c r="I3" s="233"/>
      <c r="J3" s="232"/>
      <c r="K3" s="232"/>
      <c r="L3" s="232"/>
      <c r="M3" s="232"/>
      <c r="N3" s="234"/>
    </row>
    <row r="4" spans="1:16" ht="16.5" customHeight="1">
      <c r="A4" s="74"/>
      <c r="B4" s="235" t="s">
        <v>184</v>
      </c>
      <c r="C4" s="236"/>
      <c r="D4" s="236"/>
      <c r="E4" s="235"/>
      <c r="F4" s="237"/>
      <c r="G4" s="237"/>
      <c r="H4" s="237"/>
      <c r="I4" s="238"/>
      <c r="J4" s="237"/>
      <c r="K4" s="237"/>
      <c r="L4" s="307" t="s">
        <v>185</v>
      </c>
      <c r="M4" s="237"/>
      <c r="N4" s="239"/>
    </row>
    <row r="5" spans="1:16" ht="24.75" customHeight="1" thickBot="1">
      <c r="A5" s="74"/>
      <c r="B5" s="75"/>
      <c r="C5" s="76"/>
      <c r="D5" s="76"/>
      <c r="E5" s="75"/>
      <c r="F5" s="77"/>
      <c r="H5" s="78"/>
      <c r="I5" s="79"/>
      <c r="J5" s="78"/>
      <c r="K5" s="78"/>
      <c r="L5" s="308"/>
      <c r="M5" s="80"/>
      <c r="N5" s="81"/>
    </row>
    <row r="6" spans="1:16" ht="5.0999999999999996" customHeight="1">
      <c r="A6" s="74"/>
      <c r="B6" s="82"/>
      <c r="C6" s="83"/>
      <c r="D6" s="83"/>
      <c r="E6" s="84"/>
      <c r="F6" s="85"/>
      <c r="G6" s="86"/>
      <c r="H6" s="82"/>
      <c r="I6" s="83"/>
      <c r="J6" s="84"/>
      <c r="K6" s="84"/>
      <c r="L6" s="87"/>
      <c r="M6" s="88"/>
      <c r="N6" s="89"/>
    </row>
    <row r="7" spans="1:16" s="95" customFormat="1" ht="62.25" customHeight="1">
      <c r="A7" s="90"/>
      <c r="B7" s="304" t="s">
        <v>135</v>
      </c>
      <c r="C7" s="305"/>
      <c r="D7" s="305"/>
      <c r="E7" s="306"/>
      <c r="F7" s="91" t="s">
        <v>136</v>
      </c>
      <c r="G7" s="92"/>
      <c r="H7" s="304" t="s">
        <v>137</v>
      </c>
      <c r="I7" s="305"/>
      <c r="J7" s="305"/>
      <c r="K7" s="306"/>
      <c r="L7" s="91" t="s">
        <v>136</v>
      </c>
      <c r="M7" s="93"/>
      <c r="N7" s="94"/>
    </row>
    <row r="8" spans="1:16" ht="5.0999999999999996" customHeight="1">
      <c r="A8" s="74"/>
      <c r="B8" s="96"/>
      <c r="C8" s="97"/>
      <c r="D8" s="97"/>
      <c r="E8" s="98"/>
      <c r="F8" s="99"/>
      <c r="G8" s="100"/>
      <c r="H8" s="101"/>
      <c r="I8" s="102"/>
      <c r="J8" s="103"/>
      <c r="K8" s="103"/>
      <c r="L8" s="104"/>
      <c r="M8" s="105"/>
      <c r="N8" s="89"/>
    </row>
    <row r="9" spans="1:16" s="78" customFormat="1" ht="18.75" customHeight="1">
      <c r="A9" s="74"/>
      <c r="B9" s="106"/>
      <c r="C9" s="107"/>
      <c r="D9" s="107"/>
      <c r="E9" s="108"/>
      <c r="F9" s="109"/>
      <c r="G9" s="110"/>
      <c r="H9" s="111"/>
      <c r="I9" s="79"/>
      <c r="L9" s="112"/>
      <c r="M9" s="113"/>
      <c r="N9" s="89"/>
    </row>
    <row r="10" spans="1:16" s="120" customFormat="1" ht="31.5" customHeight="1">
      <c r="A10" s="114"/>
      <c r="B10" s="290" t="s">
        <v>138</v>
      </c>
      <c r="C10" s="291"/>
      <c r="D10" s="291"/>
      <c r="E10" s="292"/>
      <c r="F10" s="115"/>
      <c r="G10" s="116"/>
      <c r="H10" s="290" t="s">
        <v>139</v>
      </c>
      <c r="I10" s="291"/>
      <c r="J10" s="291"/>
      <c r="K10" s="292"/>
      <c r="L10" s="117"/>
      <c r="M10" s="118"/>
      <c r="N10" s="119"/>
      <c r="P10" s="121"/>
    </row>
    <row r="11" spans="1:16" ht="36" customHeight="1">
      <c r="A11" s="74"/>
      <c r="B11" s="240" t="s">
        <v>140</v>
      </c>
      <c r="C11" s="123"/>
      <c r="D11" s="124" t="s">
        <v>141</v>
      </c>
      <c r="E11" s="125"/>
      <c r="F11" s="241"/>
      <c r="G11" s="127"/>
      <c r="H11" s="122"/>
      <c r="I11" s="123"/>
      <c r="J11" s="124"/>
      <c r="K11" s="125"/>
      <c r="L11" s="126"/>
      <c r="M11" s="128"/>
      <c r="N11" s="129"/>
    </row>
    <row r="12" spans="1:16" ht="37.35" customHeight="1">
      <c r="A12" s="74"/>
      <c r="B12" s="242"/>
      <c r="C12" s="131" t="s">
        <v>145</v>
      </c>
      <c r="D12" s="132" t="s">
        <v>186</v>
      </c>
      <c r="E12" s="78"/>
      <c r="F12" s="243">
        <v>571285761105</v>
      </c>
      <c r="G12" s="134"/>
      <c r="H12" s="135"/>
      <c r="I12" s="131"/>
      <c r="J12" s="132"/>
      <c r="K12" s="136"/>
      <c r="L12" s="133"/>
      <c r="M12" s="137"/>
      <c r="N12" s="138"/>
    </row>
    <row r="13" spans="1:16" ht="37.35" customHeight="1">
      <c r="A13" s="74"/>
      <c r="B13" s="136"/>
      <c r="C13" s="131" t="s">
        <v>0</v>
      </c>
      <c r="D13" s="132" t="s">
        <v>187</v>
      </c>
      <c r="E13" s="136"/>
      <c r="F13" s="243">
        <v>27482918890</v>
      </c>
      <c r="G13" s="140"/>
      <c r="H13" s="139"/>
      <c r="I13" s="131"/>
      <c r="J13" s="132"/>
      <c r="K13" s="136"/>
      <c r="L13" s="133"/>
      <c r="M13" s="137"/>
      <c r="N13" s="138"/>
      <c r="O13" s="136"/>
    </row>
    <row r="14" spans="1:16" ht="37.35" customHeight="1">
      <c r="A14" s="74"/>
      <c r="B14" s="136"/>
      <c r="C14" s="131" t="s">
        <v>1</v>
      </c>
      <c r="D14" s="132" t="s">
        <v>188</v>
      </c>
      <c r="E14" s="136"/>
      <c r="F14" s="244">
        <v>143008880647</v>
      </c>
      <c r="G14" s="140"/>
      <c r="H14" s="139"/>
      <c r="I14" s="131"/>
      <c r="J14" s="132"/>
      <c r="K14" s="136"/>
      <c r="L14" s="133"/>
      <c r="M14" s="137"/>
      <c r="N14" s="138"/>
    </row>
    <row r="15" spans="1:16" ht="37.35" customHeight="1">
      <c r="A15" s="74"/>
      <c r="B15" s="136"/>
      <c r="C15" s="131" t="s">
        <v>2</v>
      </c>
      <c r="D15" s="132" t="s">
        <v>161</v>
      </c>
      <c r="E15" s="136"/>
      <c r="F15" s="245">
        <v>560373999832</v>
      </c>
      <c r="G15" s="140"/>
      <c r="H15" s="139"/>
      <c r="I15" s="131"/>
      <c r="J15" s="132"/>
      <c r="K15" s="136"/>
      <c r="L15" s="133"/>
      <c r="M15" s="137"/>
      <c r="N15" s="138"/>
    </row>
    <row r="16" spans="1:16" ht="37.35" customHeight="1">
      <c r="A16" s="74"/>
      <c r="B16" s="136"/>
      <c r="C16" s="131" t="s">
        <v>3</v>
      </c>
      <c r="D16" s="132" t="s">
        <v>162</v>
      </c>
      <c r="E16" s="136"/>
      <c r="F16" s="244">
        <v>43724229334</v>
      </c>
      <c r="G16" s="142"/>
      <c r="H16" s="139"/>
      <c r="I16" s="131"/>
      <c r="J16" s="132"/>
      <c r="K16" s="136"/>
      <c r="L16" s="133"/>
      <c r="M16" s="137"/>
      <c r="N16" s="138"/>
    </row>
    <row r="17" spans="1:16" ht="37.35" customHeight="1">
      <c r="A17" s="74"/>
      <c r="B17" s="136"/>
      <c r="C17" s="131" t="s">
        <v>4</v>
      </c>
      <c r="D17" s="132" t="s">
        <v>189</v>
      </c>
      <c r="E17" s="136"/>
      <c r="F17" s="246">
        <v>30743448399</v>
      </c>
      <c r="G17" s="140"/>
      <c r="H17" s="139"/>
      <c r="I17" s="131"/>
      <c r="J17" s="132"/>
      <c r="K17" s="136"/>
      <c r="L17" s="133"/>
      <c r="M17" s="137"/>
      <c r="N17" s="138"/>
    </row>
    <row r="18" spans="1:16" ht="37.35" customHeight="1">
      <c r="A18" s="74"/>
      <c r="B18" s="136"/>
      <c r="C18" s="131" t="s">
        <v>5</v>
      </c>
      <c r="D18" s="132" t="s">
        <v>190</v>
      </c>
      <c r="E18" s="136"/>
      <c r="F18" s="244">
        <v>112310000</v>
      </c>
      <c r="G18" s="142"/>
      <c r="H18" s="139"/>
      <c r="I18" s="131"/>
      <c r="J18" s="132"/>
      <c r="K18" s="136"/>
      <c r="L18" s="143"/>
      <c r="M18" s="137"/>
      <c r="N18" s="138"/>
    </row>
    <row r="19" spans="1:16" ht="37.35" customHeight="1">
      <c r="A19" s="74"/>
      <c r="B19" s="136"/>
      <c r="C19" s="131" t="s">
        <v>271</v>
      </c>
      <c r="D19" s="132" t="s">
        <v>273</v>
      </c>
      <c r="E19" s="136"/>
      <c r="F19" s="244">
        <v>201465900</v>
      </c>
      <c r="G19" s="142"/>
      <c r="H19" s="139"/>
      <c r="I19" s="131"/>
      <c r="J19" s="132"/>
      <c r="K19" s="136"/>
      <c r="L19" s="143"/>
      <c r="M19" s="137"/>
      <c r="N19" s="138"/>
    </row>
    <row r="20" spans="1:16" ht="37.35" customHeight="1">
      <c r="A20" s="74"/>
      <c r="B20" s="136"/>
      <c r="C20" s="131" t="s">
        <v>272</v>
      </c>
      <c r="D20" s="132" t="s">
        <v>26</v>
      </c>
      <c r="E20" s="136"/>
      <c r="F20" s="244">
        <v>522089649060</v>
      </c>
      <c r="G20" s="142"/>
      <c r="H20" s="139"/>
      <c r="I20" s="131"/>
      <c r="J20" s="132"/>
      <c r="K20" s="136"/>
      <c r="L20" s="143"/>
      <c r="M20" s="137"/>
      <c r="N20" s="138"/>
    </row>
    <row r="21" spans="1:16" ht="37.35" customHeight="1">
      <c r="A21" s="74"/>
      <c r="B21" s="136"/>
      <c r="C21" s="293" t="s">
        <v>163</v>
      </c>
      <c r="D21" s="293"/>
      <c r="E21" s="136"/>
      <c r="F21" s="247">
        <f>SUM(F12:F20)</f>
        <v>1899022663167</v>
      </c>
      <c r="G21" s="142"/>
      <c r="H21" s="139"/>
      <c r="I21" s="131"/>
      <c r="J21" s="132"/>
      <c r="K21" s="136"/>
      <c r="L21" s="143"/>
      <c r="M21" s="137"/>
      <c r="N21" s="138"/>
    </row>
    <row r="22" spans="1:16" ht="37.35" customHeight="1">
      <c r="A22" s="74"/>
      <c r="B22" s="136"/>
      <c r="C22" s="293"/>
      <c r="D22" s="293"/>
      <c r="E22" s="136"/>
      <c r="F22" s="247"/>
      <c r="G22" s="142"/>
      <c r="H22" s="122"/>
      <c r="I22" s="293"/>
      <c r="J22" s="293"/>
      <c r="K22" s="136"/>
      <c r="L22" s="126"/>
      <c r="M22" s="137"/>
      <c r="N22" s="138"/>
      <c r="O22" s="78"/>
    </row>
    <row r="23" spans="1:16" ht="37.35" customHeight="1">
      <c r="A23" s="74"/>
      <c r="B23" s="248" t="s">
        <v>131</v>
      </c>
      <c r="C23" s="146"/>
      <c r="D23" s="124" t="s">
        <v>164</v>
      </c>
      <c r="E23" s="147"/>
      <c r="F23" s="247"/>
      <c r="G23" s="142"/>
      <c r="H23" s="139"/>
      <c r="I23" s="131"/>
      <c r="J23" s="132"/>
      <c r="K23" s="136"/>
      <c r="L23" s="133"/>
      <c r="M23" s="150"/>
      <c r="N23" s="138"/>
    </row>
    <row r="24" spans="1:16" ht="37.35" customHeight="1">
      <c r="A24" s="74"/>
      <c r="B24" s="136"/>
      <c r="C24" s="131" t="s">
        <v>216</v>
      </c>
      <c r="D24" s="132" t="s">
        <v>274</v>
      </c>
      <c r="E24" s="136"/>
      <c r="F24" s="244">
        <v>1105018653785</v>
      </c>
      <c r="G24" s="152"/>
      <c r="H24" s="139"/>
      <c r="I24" s="131"/>
      <c r="J24" s="132"/>
      <c r="K24" s="136"/>
      <c r="L24" s="133"/>
      <c r="M24" s="137"/>
      <c r="N24" s="138"/>
    </row>
    <row r="25" spans="1:16" ht="37.35" customHeight="1">
      <c r="A25" s="74"/>
      <c r="B25" s="136"/>
      <c r="C25" s="131" t="s">
        <v>0</v>
      </c>
      <c r="D25" s="132" t="s">
        <v>217</v>
      </c>
      <c r="E25" s="136"/>
      <c r="F25" s="244">
        <v>12626423141</v>
      </c>
      <c r="G25" s="152"/>
      <c r="H25" s="139"/>
      <c r="I25" s="131"/>
      <c r="J25" s="132"/>
      <c r="K25" s="136"/>
      <c r="L25" s="133"/>
      <c r="M25" s="137"/>
      <c r="N25" s="138"/>
    </row>
    <row r="26" spans="1:16" ht="37.35" customHeight="1">
      <c r="A26" s="74"/>
      <c r="B26" s="136"/>
      <c r="C26" s="131" t="s">
        <v>1</v>
      </c>
      <c r="D26" s="132" t="s">
        <v>218</v>
      </c>
      <c r="E26" s="136"/>
      <c r="F26" s="244">
        <v>29573004928</v>
      </c>
      <c r="G26" s="152"/>
      <c r="H26" s="122"/>
      <c r="I26" s="293"/>
      <c r="J26" s="293"/>
      <c r="K26" s="136"/>
      <c r="L26" s="153"/>
      <c r="M26" s="137"/>
      <c r="N26" s="138"/>
    </row>
    <row r="27" spans="1:16" ht="37.35" customHeight="1">
      <c r="A27" s="74"/>
      <c r="B27" s="136"/>
      <c r="C27" s="131" t="s">
        <v>2</v>
      </c>
      <c r="D27" s="132" t="s">
        <v>219</v>
      </c>
      <c r="E27" s="136"/>
      <c r="F27" s="244">
        <v>109325605103</v>
      </c>
      <c r="G27" s="140"/>
      <c r="H27" s="317"/>
      <c r="I27" s="318"/>
      <c r="J27" s="318"/>
      <c r="K27" s="319"/>
      <c r="L27" s="126"/>
      <c r="M27" s="154"/>
      <c r="N27" s="155"/>
    </row>
    <row r="28" spans="1:16" ht="37.35" customHeight="1">
      <c r="A28" s="74"/>
      <c r="B28" s="136"/>
      <c r="C28" s="131" t="s">
        <v>3</v>
      </c>
      <c r="D28" s="132" t="s">
        <v>220</v>
      </c>
      <c r="E28" s="136"/>
      <c r="F28" s="244">
        <v>1607521365539</v>
      </c>
      <c r="G28" s="140"/>
      <c r="H28" s="156"/>
      <c r="I28" s="289"/>
      <c r="J28" s="289"/>
      <c r="K28" s="157"/>
      <c r="L28" s="126"/>
      <c r="M28" s="154"/>
      <c r="N28" s="155"/>
    </row>
    <row r="29" spans="1:16" ht="37.35" customHeight="1">
      <c r="A29" s="74"/>
      <c r="B29" s="242"/>
      <c r="C29" s="131" t="s">
        <v>4</v>
      </c>
      <c r="D29" s="132" t="s">
        <v>221</v>
      </c>
      <c r="E29" s="136"/>
      <c r="F29" s="244">
        <v>27508457716</v>
      </c>
      <c r="G29" s="140"/>
      <c r="H29" s="139"/>
      <c r="I29" s="158"/>
      <c r="J29" s="136"/>
      <c r="K29" s="136"/>
      <c r="L29" s="143"/>
      <c r="M29" s="159"/>
      <c r="N29" s="160"/>
    </row>
    <row r="30" spans="1:16" ht="37.35" customHeight="1">
      <c r="A30" s="74"/>
      <c r="B30" s="136"/>
      <c r="C30" s="131" t="s">
        <v>5</v>
      </c>
      <c r="D30" s="132" t="s">
        <v>222</v>
      </c>
      <c r="E30" s="136"/>
      <c r="F30" s="244">
        <v>10689112244</v>
      </c>
      <c r="G30" s="140"/>
      <c r="H30" s="320"/>
      <c r="I30" s="321"/>
      <c r="J30" s="321"/>
      <c r="K30" s="322"/>
      <c r="L30" s="161"/>
      <c r="M30" s="137"/>
      <c r="N30" s="138"/>
    </row>
    <row r="31" spans="1:16" ht="37.35" customHeight="1">
      <c r="A31" s="74"/>
      <c r="B31" s="136"/>
      <c r="C31" s="131" t="s">
        <v>271</v>
      </c>
      <c r="D31" s="132" t="s">
        <v>225</v>
      </c>
      <c r="E31" s="136"/>
      <c r="F31" s="244">
        <v>291968885705</v>
      </c>
      <c r="G31" s="140"/>
      <c r="H31" s="122"/>
      <c r="I31" s="162"/>
      <c r="J31" s="124"/>
      <c r="K31" s="125"/>
      <c r="L31" s="126"/>
      <c r="M31" s="137"/>
      <c r="N31" s="138"/>
      <c r="P31" s="164"/>
    </row>
    <row r="32" spans="1:16" ht="37.35" customHeight="1">
      <c r="A32" s="74"/>
      <c r="B32" s="136"/>
      <c r="C32" s="131" t="s">
        <v>276</v>
      </c>
      <c r="D32" s="132" t="s">
        <v>275</v>
      </c>
      <c r="E32" s="136"/>
      <c r="F32" s="244">
        <v>18656425712</v>
      </c>
      <c r="G32" s="140"/>
      <c r="H32" s="122"/>
      <c r="I32" s="162"/>
      <c r="J32" s="124"/>
      <c r="K32" s="125"/>
      <c r="L32" s="126"/>
      <c r="M32" s="137"/>
      <c r="N32" s="138"/>
      <c r="P32" s="164"/>
    </row>
    <row r="33" spans="1:14" ht="37.35" customHeight="1">
      <c r="A33" s="74"/>
      <c r="B33" s="240"/>
      <c r="C33" s="293" t="s">
        <v>165</v>
      </c>
      <c r="D33" s="293"/>
      <c r="E33" s="136"/>
      <c r="F33" s="249">
        <f>SUM(F24:F32)</f>
        <v>3212887933873</v>
      </c>
      <c r="G33" s="140"/>
      <c r="H33" s="122"/>
      <c r="I33" s="162"/>
      <c r="J33" s="124"/>
      <c r="K33" s="125"/>
      <c r="L33" s="153"/>
      <c r="M33" s="166"/>
      <c r="N33" s="138"/>
    </row>
    <row r="34" spans="1:14" s="174" customFormat="1" ht="12.75" customHeight="1">
      <c r="A34" s="168"/>
      <c r="B34" s="169"/>
      <c r="C34" s="170"/>
      <c r="D34" s="170"/>
      <c r="E34" s="171"/>
      <c r="F34" s="141"/>
      <c r="G34" s="172"/>
      <c r="H34" s="139"/>
      <c r="I34" s="158"/>
      <c r="J34" s="136"/>
      <c r="K34" s="136"/>
      <c r="L34" s="173"/>
      <c r="M34" s="113"/>
      <c r="N34" s="129"/>
    </row>
    <row r="35" spans="1:14" s="174" customFormat="1" ht="3" customHeight="1">
      <c r="A35" s="168"/>
      <c r="B35" s="175"/>
      <c r="C35" s="176"/>
      <c r="D35" s="176"/>
      <c r="E35" s="177"/>
      <c r="F35" s="178"/>
      <c r="G35" s="179"/>
      <c r="H35" s="180"/>
      <c r="I35" s="181"/>
      <c r="J35" s="182"/>
      <c r="K35" s="182"/>
      <c r="L35" s="183"/>
      <c r="M35" s="105"/>
      <c r="N35" s="129"/>
    </row>
    <row r="36" spans="1:14" s="189" customFormat="1" ht="69" customHeight="1" thickBot="1">
      <c r="A36" s="184"/>
      <c r="B36" s="300" t="s">
        <v>132</v>
      </c>
      <c r="C36" s="301"/>
      <c r="D36" s="301"/>
      <c r="E36" s="302"/>
      <c r="F36" s="185">
        <f>F33+F21</f>
        <v>5111910597040</v>
      </c>
      <c r="G36" s="186"/>
      <c r="H36" s="300" t="s">
        <v>133</v>
      </c>
      <c r="I36" s="301"/>
      <c r="J36" s="301"/>
      <c r="K36" s="302"/>
      <c r="L36" s="185" t="e">
        <f>+#REF!+L28</f>
        <v>#REF!</v>
      </c>
      <c r="M36" s="187"/>
      <c r="N36" s="188"/>
    </row>
    <row r="37" spans="1:14" s="95" customFormat="1" ht="41.25" customHeight="1">
      <c r="A37" s="90"/>
      <c r="B37" s="190" t="s">
        <v>134</v>
      </c>
      <c r="C37" s="191"/>
      <c r="D37" s="191"/>
      <c r="E37" s="190"/>
      <c r="F37" s="192"/>
      <c r="G37" s="193"/>
      <c r="H37" s="192"/>
      <c r="I37" s="194"/>
      <c r="J37" s="192"/>
      <c r="K37" s="192"/>
      <c r="L37" s="195"/>
      <c r="M37" s="196"/>
      <c r="N37" s="197"/>
    </row>
    <row r="38" spans="1:14" s="198" customFormat="1" ht="18" customHeight="1">
      <c r="A38" s="312" t="s">
        <v>166</v>
      </c>
      <c r="B38" s="313"/>
      <c r="C38" s="313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4"/>
    </row>
    <row r="39" spans="1:14" s="199" customFormat="1" ht="38.25" customHeight="1">
      <c r="A39" s="315" t="s">
        <v>167</v>
      </c>
      <c r="B39" s="298"/>
      <c r="C39" s="298"/>
      <c r="D39" s="298"/>
      <c r="E39" s="298"/>
      <c r="F39" s="298"/>
      <c r="G39" s="298"/>
      <c r="H39" s="298"/>
      <c r="I39" s="298"/>
      <c r="J39" s="298"/>
      <c r="K39" s="298"/>
      <c r="L39" s="298"/>
      <c r="M39" s="298"/>
      <c r="N39" s="316"/>
    </row>
    <row r="40" spans="1:14" s="200" customFormat="1" ht="27" customHeight="1">
      <c r="A40" s="309" t="s">
        <v>168</v>
      </c>
      <c r="B40" s="310"/>
      <c r="C40" s="310"/>
      <c r="D40" s="310"/>
      <c r="E40" s="310"/>
      <c r="F40" s="310"/>
      <c r="G40" s="310"/>
      <c r="H40" s="310"/>
      <c r="I40" s="310"/>
      <c r="J40" s="310"/>
      <c r="K40" s="310"/>
      <c r="L40" s="310"/>
      <c r="M40" s="310"/>
      <c r="N40" s="311"/>
    </row>
    <row r="41" spans="1:14" s="207" customFormat="1" ht="18" customHeight="1">
      <c r="A41" s="201"/>
      <c r="B41" s="202" t="s">
        <v>169</v>
      </c>
      <c r="C41" s="203"/>
      <c r="D41" s="203"/>
      <c r="E41" s="202"/>
      <c r="F41" s="193"/>
      <c r="G41" s="193"/>
      <c r="H41" s="193"/>
      <c r="I41" s="204"/>
      <c r="J41" s="193"/>
      <c r="K41" s="193"/>
      <c r="L41" s="205"/>
      <c r="M41" s="205"/>
      <c r="N41" s="206"/>
    </row>
    <row r="42" spans="1:14" s="216" customFormat="1" ht="24" customHeight="1">
      <c r="A42" s="208"/>
      <c r="B42" s="209" t="s">
        <v>170</v>
      </c>
      <c r="C42" s="210"/>
      <c r="D42" s="210"/>
      <c r="E42" s="209"/>
      <c r="F42" s="211"/>
      <c r="G42" s="212"/>
      <c r="H42" s="211"/>
      <c r="I42" s="213"/>
      <c r="J42" s="211"/>
      <c r="K42" s="211"/>
      <c r="L42" s="214"/>
      <c r="M42" s="212"/>
      <c r="N42" s="215"/>
    </row>
    <row r="43" spans="1:14" s="216" customFormat="1" ht="24" customHeight="1">
      <c r="A43" s="208"/>
      <c r="B43" s="209" t="s">
        <v>171</v>
      </c>
      <c r="C43" s="210"/>
      <c r="D43" s="210"/>
      <c r="E43" s="209"/>
      <c r="F43" s="212"/>
      <c r="G43" s="217"/>
      <c r="H43" s="218"/>
      <c r="I43" s="219"/>
      <c r="J43" s="218"/>
      <c r="K43" s="218"/>
      <c r="L43" s="218"/>
      <c r="M43" s="212"/>
      <c r="N43" s="220"/>
    </row>
    <row r="44" spans="1:14" s="221" customFormat="1" ht="29.25" customHeight="1">
      <c r="A44" s="250"/>
      <c r="B44" s="251" t="s">
        <v>172</v>
      </c>
      <c r="C44" s="252"/>
      <c r="D44" s="252"/>
      <c r="E44" s="251"/>
      <c r="F44" s="253"/>
      <c r="G44" s="78"/>
      <c r="H44" s="253"/>
      <c r="I44" s="254"/>
      <c r="J44" s="253"/>
      <c r="K44" s="253"/>
      <c r="L44" s="212"/>
      <c r="M44" s="217"/>
      <c r="N44" s="220"/>
    </row>
    <row r="45" spans="1:14" ht="14.25" customHeight="1" thickBot="1">
      <c r="A45" s="222"/>
      <c r="B45" s="223"/>
      <c r="C45" s="224"/>
      <c r="D45" s="224"/>
      <c r="E45" s="223"/>
      <c r="F45" s="223"/>
      <c r="G45" s="225"/>
      <c r="H45" s="223"/>
      <c r="I45" s="224"/>
      <c r="J45" s="223"/>
      <c r="K45" s="223"/>
      <c r="L45" s="226"/>
      <c r="M45" s="226"/>
      <c r="N45" s="227"/>
    </row>
    <row r="46" spans="1:14" ht="15" thickTop="1"/>
  </sheetData>
  <mergeCells count="18">
    <mergeCell ref="C33:D33"/>
    <mergeCell ref="I26:J26"/>
    <mergeCell ref="H27:K27"/>
    <mergeCell ref="I28:J28"/>
    <mergeCell ref="H30:K30"/>
    <mergeCell ref="A40:N40"/>
    <mergeCell ref="B36:E36"/>
    <mergeCell ref="H36:K36"/>
    <mergeCell ref="A38:N38"/>
    <mergeCell ref="A39:N39"/>
    <mergeCell ref="C21:D21"/>
    <mergeCell ref="C22:D22"/>
    <mergeCell ref="L4:L5"/>
    <mergeCell ref="B7:E7"/>
    <mergeCell ref="H7:K7"/>
    <mergeCell ref="B10:E10"/>
    <mergeCell ref="H10:K10"/>
    <mergeCell ref="I22:J22"/>
  </mergeCells>
  <phoneticPr fontId="18" type="noConversion"/>
  <printOptions horizontalCentered="1" verticalCentered="1" gridLinesSet="0"/>
  <pageMargins left="0.59055118110236227" right="0.51181102362204722" top="0.35433070866141736" bottom="0.19685039370078741" header="0.23622047244094491" footer="0.19685039370078741"/>
  <pageSetup paperSize="9" scale="52" orientation="portrait" r:id="rId1"/>
  <headerFooter alignWithMargins="0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>
  <dimension ref="A1:M53"/>
  <sheetViews>
    <sheetView showGridLines="0" topLeftCell="A8" zoomScale="70" zoomScaleNormal="70" workbookViewId="0">
      <selection activeCell="D12" sqref="D12:H33"/>
    </sheetView>
  </sheetViews>
  <sheetFormatPr defaultColWidth="10.625" defaultRowHeight="14.25"/>
  <cols>
    <col min="1" max="1" width="3.625" style="73" customWidth="1"/>
    <col min="2" max="2" width="2" style="78" customWidth="1"/>
    <col min="3" max="3" width="2.25" style="78" customWidth="1"/>
    <col min="4" max="4" width="3.625" style="228" customWidth="1"/>
    <col min="5" max="5" width="34.25" style="228" customWidth="1"/>
    <col min="6" max="7" width="2.875" style="73" customWidth="1"/>
    <col min="8" max="8" width="28.75" style="78" customWidth="1"/>
    <col min="9" max="9" width="1" style="78" customWidth="1"/>
    <col min="10" max="10" width="1" style="73" customWidth="1"/>
    <col min="11" max="11" width="3.625" style="73" customWidth="1"/>
    <col min="12" max="12" width="10.625" style="73"/>
    <col min="13" max="13" width="23.625" style="73" customWidth="1"/>
    <col min="14" max="16384" width="10.625" style="73"/>
  </cols>
  <sheetData>
    <row r="1" spans="1:13" s="64" customFormat="1" ht="20.100000000000001" customHeight="1" thickBot="1">
      <c r="A1" s="58"/>
      <c r="B1" s="58"/>
      <c r="C1" s="59"/>
      <c r="D1" s="60"/>
      <c r="E1" s="60"/>
      <c r="F1" s="59"/>
      <c r="G1" s="59"/>
      <c r="H1" s="61"/>
      <c r="I1" s="61"/>
      <c r="J1" s="63"/>
      <c r="K1" s="63"/>
    </row>
    <row r="2" spans="1:13" s="64" customFormat="1" ht="20.100000000000001" customHeight="1" thickTop="1">
      <c r="A2" s="65"/>
      <c r="B2" s="258"/>
      <c r="C2" s="66"/>
      <c r="D2" s="67"/>
      <c r="E2" s="67"/>
      <c r="F2" s="66"/>
      <c r="G2" s="66"/>
      <c r="H2" s="68"/>
      <c r="I2" s="68"/>
      <c r="J2" s="70"/>
      <c r="K2" s="71"/>
    </row>
    <row r="3" spans="1:13" s="72" customFormat="1" ht="63" customHeight="1">
      <c r="A3" s="229"/>
      <c r="B3" s="259"/>
      <c r="C3" s="230" t="s">
        <v>159</v>
      </c>
      <c r="D3" s="231"/>
      <c r="E3" s="231"/>
      <c r="F3" s="230"/>
      <c r="G3" s="230"/>
      <c r="H3" s="232"/>
      <c r="I3" s="232"/>
      <c r="J3" s="232"/>
      <c r="K3" s="234"/>
    </row>
    <row r="4" spans="1:13" ht="16.5" customHeight="1">
      <c r="A4" s="74"/>
      <c r="C4" s="235" t="s">
        <v>92</v>
      </c>
      <c r="D4" s="236"/>
      <c r="E4" s="236"/>
      <c r="F4" s="235"/>
      <c r="G4" s="235"/>
      <c r="H4" s="237"/>
      <c r="I4" s="237"/>
      <c r="J4" s="237"/>
      <c r="K4" s="239"/>
    </row>
    <row r="5" spans="1:13" ht="24.75" customHeight="1" thickBot="1">
      <c r="A5" s="74"/>
      <c r="C5" s="75"/>
      <c r="D5" s="76"/>
      <c r="E5" s="76"/>
      <c r="F5" s="75"/>
      <c r="G5" s="75"/>
      <c r="H5" s="77"/>
      <c r="J5" s="80"/>
      <c r="K5" s="81"/>
    </row>
    <row r="6" spans="1:13" ht="5.0999999999999996" customHeight="1">
      <c r="A6" s="74"/>
      <c r="C6" s="84"/>
      <c r="D6" s="83"/>
      <c r="E6" s="83"/>
      <c r="F6" s="84"/>
      <c r="G6" s="84"/>
      <c r="H6" s="260"/>
      <c r="I6" s="86"/>
      <c r="J6" s="88"/>
      <c r="K6" s="89"/>
    </row>
    <row r="7" spans="1:13" s="95" customFormat="1" ht="62.25" customHeight="1">
      <c r="A7" s="90"/>
      <c r="B7" s="261"/>
      <c r="C7" s="304" t="s">
        <v>113</v>
      </c>
      <c r="D7" s="305"/>
      <c r="E7" s="305"/>
      <c r="F7" s="306"/>
      <c r="G7" s="92"/>
      <c r="H7" s="92" t="s">
        <v>114</v>
      </c>
      <c r="I7" s="92"/>
      <c r="J7" s="93"/>
      <c r="K7" s="94"/>
    </row>
    <row r="8" spans="1:13" ht="5.0999999999999996" customHeight="1">
      <c r="A8" s="74"/>
      <c r="C8" s="98"/>
      <c r="D8" s="97"/>
      <c r="E8" s="97"/>
      <c r="F8" s="98"/>
      <c r="G8" s="98"/>
      <c r="H8" s="100"/>
      <c r="I8" s="100"/>
      <c r="J8" s="105"/>
      <c r="K8" s="89"/>
    </row>
    <row r="9" spans="1:13" s="78" customFormat="1" ht="18.75" customHeight="1">
      <c r="A9" s="74"/>
      <c r="C9" s="108"/>
      <c r="D9" s="107"/>
      <c r="E9" s="107"/>
      <c r="F9" s="108"/>
      <c r="G9" s="108"/>
      <c r="H9" s="110"/>
      <c r="I9" s="110"/>
      <c r="J9" s="113"/>
      <c r="K9" s="89"/>
    </row>
    <row r="10" spans="1:13" s="120" customFormat="1" ht="31.5" customHeight="1">
      <c r="A10" s="114"/>
      <c r="C10" s="290" t="s">
        <v>127</v>
      </c>
      <c r="D10" s="291"/>
      <c r="E10" s="291"/>
      <c r="F10" s="292"/>
      <c r="G10" s="255"/>
      <c r="H10" s="116"/>
      <c r="I10" s="116"/>
      <c r="J10" s="118"/>
      <c r="K10" s="119"/>
      <c r="M10" s="121"/>
    </row>
    <row r="11" spans="1:13" ht="36" customHeight="1">
      <c r="A11" s="74"/>
      <c r="C11" s="240" t="s">
        <v>102</v>
      </c>
      <c r="D11" s="123"/>
      <c r="E11" s="124" t="s">
        <v>103</v>
      </c>
      <c r="F11" s="125"/>
      <c r="G11" s="125"/>
      <c r="H11" s="241"/>
      <c r="I11" s="127"/>
      <c r="J11" s="128"/>
      <c r="K11" s="129"/>
    </row>
    <row r="12" spans="1:13" ht="36" customHeight="1">
      <c r="A12" s="74"/>
      <c r="C12" s="242"/>
      <c r="D12" s="131" t="s">
        <v>129</v>
      </c>
      <c r="E12" s="132" t="s">
        <v>160</v>
      </c>
      <c r="F12" s="78"/>
      <c r="G12" s="78"/>
      <c r="H12" s="243">
        <v>1151333705455.915</v>
      </c>
      <c r="I12" s="134"/>
      <c r="J12" s="137"/>
      <c r="K12" s="138"/>
      <c r="M12" s="73" t="s">
        <v>10</v>
      </c>
    </row>
    <row r="13" spans="1:13" ht="36" customHeight="1">
      <c r="A13" s="74"/>
      <c r="C13" s="136"/>
      <c r="D13" s="131" t="s">
        <v>0</v>
      </c>
      <c r="E13" s="132" t="s">
        <v>101</v>
      </c>
      <c r="F13" s="136"/>
      <c r="G13" s="136"/>
      <c r="H13" s="243">
        <v>4117530932029</v>
      </c>
      <c r="I13" s="140"/>
      <c r="J13" s="137"/>
      <c r="K13" s="138"/>
      <c r="L13" s="136"/>
      <c r="M13" s="73" t="s">
        <v>12</v>
      </c>
    </row>
    <row r="14" spans="1:13" ht="36" customHeight="1">
      <c r="A14" s="74"/>
      <c r="C14" s="136"/>
      <c r="D14" s="131" t="s">
        <v>1</v>
      </c>
      <c r="E14" s="132" t="s">
        <v>188</v>
      </c>
      <c r="F14" s="136"/>
      <c r="G14" s="136"/>
      <c r="H14" s="244">
        <v>791829390270.79993</v>
      </c>
      <c r="I14" s="140"/>
      <c r="J14" s="137"/>
      <c r="K14" s="138"/>
      <c r="M14" s="73" t="s">
        <v>14</v>
      </c>
    </row>
    <row r="15" spans="1:13" ht="36" customHeight="1">
      <c r="A15" s="74"/>
      <c r="C15" s="136"/>
      <c r="D15" s="131" t="s">
        <v>2</v>
      </c>
      <c r="E15" s="132" t="s">
        <v>117</v>
      </c>
      <c r="F15" s="136"/>
      <c r="G15" s="136"/>
      <c r="H15" s="244">
        <v>1859218571290.0349</v>
      </c>
      <c r="I15" s="140"/>
      <c r="J15" s="137"/>
      <c r="K15" s="138"/>
      <c r="M15" s="73" t="s">
        <v>16</v>
      </c>
    </row>
    <row r="16" spans="1:13" ht="36" customHeight="1">
      <c r="A16" s="74"/>
      <c r="C16" s="136"/>
      <c r="D16" s="131" t="s">
        <v>3</v>
      </c>
      <c r="E16" s="132" t="s">
        <v>173</v>
      </c>
      <c r="F16" s="136"/>
      <c r="G16" s="136"/>
      <c r="H16" s="244">
        <v>272808935180.28</v>
      </c>
      <c r="I16" s="142"/>
      <c r="J16" s="137"/>
      <c r="K16" s="138"/>
      <c r="M16" s="73" t="s">
        <v>18</v>
      </c>
    </row>
    <row r="17" spans="1:13" ht="36" customHeight="1">
      <c r="A17" s="74"/>
      <c r="C17" s="136"/>
      <c r="D17" s="131" t="s">
        <v>4</v>
      </c>
      <c r="E17" s="132" t="s">
        <v>189</v>
      </c>
      <c r="F17" s="136"/>
      <c r="G17" s="136"/>
      <c r="H17" s="244">
        <v>22464080</v>
      </c>
      <c r="I17" s="140"/>
      <c r="J17" s="137"/>
      <c r="K17" s="138"/>
      <c r="M17" s="73" t="s">
        <v>20</v>
      </c>
    </row>
    <row r="18" spans="1:13" ht="36" customHeight="1">
      <c r="A18" s="74"/>
      <c r="C18" s="136"/>
      <c r="D18" s="131" t="s">
        <v>5</v>
      </c>
      <c r="E18" s="132" t="s">
        <v>190</v>
      </c>
      <c r="F18" s="136"/>
      <c r="G18" s="136"/>
      <c r="H18" s="244">
        <v>61599093586</v>
      </c>
      <c r="I18" s="142"/>
      <c r="J18" s="137"/>
      <c r="K18" s="138"/>
      <c r="M18" s="73" t="s">
        <v>22</v>
      </c>
    </row>
    <row r="19" spans="1:13" ht="36" customHeight="1">
      <c r="A19" s="74"/>
      <c r="C19" s="136"/>
      <c r="D19" s="131" t="s">
        <v>6</v>
      </c>
      <c r="E19" s="132" t="s">
        <v>87</v>
      </c>
      <c r="F19" s="136"/>
      <c r="G19" s="136"/>
      <c r="H19" s="244">
        <v>9399197569</v>
      </c>
      <c r="I19" s="142"/>
      <c r="J19" s="137"/>
      <c r="K19" s="138"/>
      <c r="L19" s="78"/>
      <c r="M19" s="73" t="s">
        <v>24</v>
      </c>
    </row>
    <row r="20" spans="1:13" ht="36" customHeight="1">
      <c r="A20" s="74"/>
      <c r="C20" s="240"/>
      <c r="D20" s="131" t="s">
        <v>118</v>
      </c>
      <c r="E20" s="132" t="s">
        <v>100</v>
      </c>
      <c r="F20" s="136"/>
      <c r="G20" s="136"/>
      <c r="H20" s="244">
        <v>772276659075.33496</v>
      </c>
      <c r="I20" s="142"/>
      <c r="J20" s="137"/>
      <c r="K20" s="138"/>
      <c r="L20" s="78"/>
      <c r="M20" s="73" t="s">
        <v>26</v>
      </c>
    </row>
    <row r="21" spans="1:13" ht="36" customHeight="1">
      <c r="A21" s="74"/>
      <c r="C21" s="240"/>
      <c r="D21" s="293" t="s">
        <v>175</v>
      </c>
      <c r="E21" s="293"/>
      <c r="F21" s="136"/>
      <c r="G21" s="136"/>
      <c r="H21" s="247">
        <f>SUM(H12:H20)</f>
        <v>9036018948536.3652</v>
      </c>
      <c r="I21" s="142"/>
      <c r="J21" s="137"/>
      <c r="K21" s="138"/>
      <c r="L21" s="78"/>
    </row>
    <row r="22" spans="1:13" ht="56.25" customHeight="1">
      <c r="A22" s="74"/>
      <c r="C22" s="248" t="s">
        <v>197</v>
      </c>
      <c r="D22" s="146"/>
      <c r="E22" s="124" t="s">
        <v>176</v>
      </c>
      <c r="F22" s="147"/>
      <c r="G22" s="147"/>
      <c r="H22" s="247"/>
      <c r="I22" s="142"/>
      <c r="J22" s="150"/>
      <c r="K22" s="138"/>
    </row>
    <row r="23" spans="1:13" ht="36" customHeight="1">
      <c r="A23" s="74"/>
      <c r="C23" s="136"/>
      <c r="D23" s="131" t="s">
        <v>216</v>
      </c>
      <c r="E23" s="132" t="s">
        <v>30</v>
      </c>
      <c r="F23" s="136"/>
      <c r="G23" s="136"/>
      <c r="H23" s="244">
        <v>12485817490.21739</v>
      </c>
      <c r="I23" s="152"/>
      <c r="J23" s="137"/>
      <c r="K23" s="138"/>
    </row>
    <row r="24" spans="1:13" ht="36" customHeight="1">
      <c r="A24" s="74"/>
      <c r="C24" s="136"/>
      <c r="D24" s="131" t="s">
        <v>0</v>
      </c>
      <c r="E24" s="132" t="s">
        <v>217</v>
      </c>
      <c r="F24" s="136"/>
      <c r="G24" s="136"/>
      <c r="H24" s="244">
        <v>1296095205349</v>
      </c>
      <c r="I24" s="152"/>
      <c r="J24" s="137"/>
      <c r="K24" s="138"/>
    </row>
    <row r="25" spans="1:13" ht="36" customHeight="1">
      <c r="A25" s="74"/>
      <c r="C25" s="136"/>
      <c r="D25" s="131" t="s">
        <v>1</v>
      </c>
      <c r="E25" s="132" t="s">
        <v>218</v>
      </c>
      <c r="F25" s="136"/>
      <c r="G25" s="136"/>
      <c r="H25" s="244">
        <v>68908605265.695007</v>
      </c>
      <c r="I25" s="152"/>
      <c r="J25" s="137"/>
      <c r="K25" s="138"/>
    </row>
    <row r="26" spans="1:13" ht="36" customHeight="1">
      <c r="A26" s="74"/>
      <c r="C26" s="136"/>
      <c r="D26" s="131" t="s">
        <v>2</v>
      </c>
      <c r="E26" s="132" t="s">
        <v>119</v>
      </c>
      <c r="F26" s="136"/>
      <c r="G26" s="136"/>
      <c r="H26" s="244">
        <v>112353590266</v>
      </c>
      <c r="I26" s="140"/>
      <c r="J26" s="154"/>
      <c r="K26" s="155"/>
    </row>
    <row r="27" spans="1:13" ht="36" customHeight="1">
      <c r="A27" s="74"/>
      <c r="C27" s="136"/>
      <c r="D27" s="131" t="s">
        <v>3</v>
      </c>
      <c r="E27" s="132" t="s">
        <v>99</v>
      </c>
      <c r="F27" s="136"/>
      <c r="G27" s="136"/>
      <c r="H27" s="244">
        <v>2817694970309.0947</v>
      </c>
      <c r="I27" s="140"/>
      <c r="J27" s="154"/>
      <c r="K27" s="155"/>
    </row>
    <row r="28" spans="1:13" ht="36" customHeight="1">
      <c r="A28" s="74"/>
      <c r="C28" s="242"/>
      <c r="D28" s="131" t="s">
        <v>4</v>
      </c>
      <c r="E28" s="132" t="s">
        <v>120</v>
      </c>
      <c r="F28" s="136"/>
      <c r="G28" s="136"/>
      <c r="H28" s="244">
        <v>209752444086.79999</v>
      </c>
      <c r="I28" s="140"/>
      <c r="J28" s="159"/>
      <c r="K28" s="160"/>
    </row>
    <row r="29" spans="1:13" ht="36" customHeight="1">
      <c r="A29" s="74"/>
      <c r="C29" s="136"/>
      <c r="D29" s="131" t="s">
        <v>5</v>
      </c>
      <c r="E29" s="132" t="s">
        <v>189</v>
      </c>
      <c r="F29" s="136"/>
      <c r="G29" s="136"/>
      <c r="H29" s="244">
        <v>74839906</v>
      </c>
      <c r="I29" s="140"/>
      <c r="J29" s="137"/>
      <c r="K29" s="138"/>
    </row>
    <row r="30" spans="1:13" ht="36" customHeight="1">
      <c r="A30" s="74"/>
      <c r="C30" s="136"/>
      <c r="D30" s="131" t="s">
        <v>6</v>
      </c>
      <c r="E30" s="132" t="s">
        <v>190</v>
      </c>
      <c r="F30" s="136"/>
      <c r="G30" s="136"/>
      <c r="H30" s="244">
        <v>24669225537</v>
      </c>
      <c r="I30" s="140"/>
      <c r="J30" s="137"/>
      <c r="K30" s="138"/>
      <c r="M30" s="164"/>
    </row>
    <row r="31" spans="1:13" ht="36" customHeight="1">
      <c r="A31" s="74"/>
      <c r="C31" s="240"/>
      <c r="D31" s="131" t="s">
        <v>198</v>
      </c>
      <c r="E31" s="132" t="s">
        <v>121</v>
      </c>
      <c r="F31" s="136"/>
      <c r="G31" s="136"/>
      <c r="H31" s="244">
        <v>206001323402.31244</v>
      </c>
      <c r="I31" s="140"/>
      <c r="J31" s="165"/>
      <c r="K31" s="129"/>
    </row>
    <row r="32" spans="1:13" ht="36" customHeight="1">
      <c r="A32" s="74"/>
      <c r="C32" s="240"/>
      <c r="D32" s="131" t="s">
        <v>89</v>
      </c>
      <c r="E32" s="132" t="s">
        <v>123</v>
      </c>
      <c r="F32" s="136"/>
      <c r="G32" s="136"/>
      <c r="H32" s="244">
        <v>8089984656.1350002</v>
      </c>
      <c r="I32" s="140"/>
      <c r="J32" s="166"/>
      <c r="K32" s="138"/>
    </row>
    <row r="33" spans="1:11" s="174" customFormat="1" ht="36" customHeight="1">
      <c r="A33" s="168"/>
      <c r="B33" s="262"/>
      <c r="C33" s="171"/>
      <c r="D33" s="293" t="s">
        <v>177</v>
      </c>
      <c r="E33" s="293"/>
      <c r="F33" s="136"/>
      <c r="G33" s="136"/>
      <c r="H33" s="249">
        <f>SUM(H23:H32)</f>
        <v>4756126006268.2539</v>
      </c>
      <c r="I33" s="172"/>
      <c r="J33" s="113"/>
      <c r="K33" s="129"/>
    </row>
    <row r="34" spans="1:11" s="174" customFormat="1" ht="71.25" customHeight="1">
      <c r="A34" s="168"/>
      <c r="B34" s="262"/>
      <c r="C34" s="177"/>
      <c r="D34" s="176"/>
      <c r="E34" s="176"/>
      <c r="F34" s="177"/>
      <c r="G34" s="177"/>
      <c r="H34" s="263"/>
      <c r="I34" s="179"/>
      <c r="J34" s="105"/>
      <c r="K34" s="129"/>
    </row>
    <row r="35" spans="1:11" s="189" customFormat="1" ht="71.25" customHeight="1" thickBot="1">
      <c r="A35" s="184"/>
      <c r="B35" s="264"/>
      <c r="C35" s="300" t="s">
        <v>106</v>
      </c>
      <c r="D35" s="301"/>
      <c r="E35" s="301"/>
      <c r="F35" s="302"/>
      <c r="G35" s="257"/>
      <c r="H35" s="265">
        <f>H33+H21</f>
        <v>13792144954804.619</v>
      </c>
      <c r="I35" s="186"/>
      <c r="J35" s="187"/>
      <c r="K35" s="188"/>
    </row>
    <row r="36" spans="1:11" s="95" customFormat="1" ht="41.25" customHeight="1">
      <c r="A36" s="90"/>
      <c r="B36" s="261"/>
      <c r="C36" s="190" t="s">
        <v>157</v>
      </c>
      <c r="D36" s="191"/>
      <c r="E36" s="191"/>
      <c r="F36" s="190"/>
      <c r="G36" s="190"/>
      <c r="H36" s="192"/>
      <c r="I36" s="193"/>
      <c r="J36" s="196"/>
      <c r="K36" s="197"/>
    </row>
    <row r="37" spans="1:11" s="198" customFormat="1" ht="18" customHeight="1">
      <c r="A37" s="312" t="s">
        <v>179</v>
      </c>
      <c r="B37" s="313"/>
      <c r="C37" s="313"/>
      <c r="D37" s="313"/>
      <c r="E37" s="313"/>
      <c r="F37" s="313"/>
      <c r="G37" s="313"/>
      <c r="H37" s="313"/>
      <c r="I37" s="313"/>
      <c r="J37" s="313"/>
      <c r="K37" s="314"/>
    </row>
    <row r="38" spans="1:11" s="199" customFormat="1" ht="38.25" customHeight="1">
      <c r="A38" s="315" t="s">
        <v>93</v>
      </c>
      <c r="B38" s="298"/>
      <c r="C38" s="298"/>
      <c r="D38" s="298"/>
      <c r="E38" s="298"/>
      <c r="F38" s="298"/>
      <c r="G38" s="298"/>
      <c r="H38" s="298"/>
      <c r="I38" s="298"/>
      <c r="J38" s="298"/>
      <c r="K38" s="316"/>
    </row>
    <row r="39" spans="1:11" s="200" customFormat="1" ht="27" customHeight="1">
      <c r="A39" s="309" t="s">
        <v>112</v>
      </c>
      <c r="B39" s="310"/>
      <c r="C39" s="310"/>
      <c r="D39" s="310"/>
      <c r="E39" s="310"/>
      <c r="F39" s="310"/>
      <c r="G39" s="310"/>
      <c r="H39" s="310"/>
      <c r="I39" s="310"/>
      <c r="J39" s="310"/>
      <c r="K39" s="311"/>
    </row>
    <row r="40" spans="1:11" s="207" customFormat="1" ht="18" customHeight="1">
      <c r="A40" s="201"/>
      <c r="B40" s="195"/>
      <c r="C40" s="202" t="s">
        <v>180</v>
      </c>
      <c r="D40" s="203"/>
      <c r="E40" s="203"/>
      <c r="F40" s="202"/>
      <c r="G40" s="202"/>
      <c r="H40" s="193"/>
      <c r="I40" s="193"/>
      <c r="J40" s="205"/>
      <c r="K40" s="206"/>
    </row>
    <row r="41" spans="1:11" s="216" customFormat="1" ht="24" customHeight="1">
      <c r="A41" s="208"/>
      <c r="B41" s="217"/>
      <c r="C41" s="209" t="s">
        <v>122</v>
      </c>
      <c r="D41" s="210"/>
      <c r="E41" s="210"/>
      <c r="F41" s="209"/>
      <c r="G41" s="209"/>
      <c r="H41" s="211"/>
      <c r="I41" s="212"/>
      <c r="J41" s="212"/>
      <c r="K41" s="215"/>
    </row>
    <row r="42" spans="1:11" s="216" customFormat="1" ht="24" customHeight="1">
      <c r="A42" s="208"/>
      <c r="B42" s="217"/>
      <c r="C42" s="209" t="s">
        <v>181</v>
      </c>
      <c r="D42" s="210"/>
      <c r="E42" s="210"/>
      <c r="F42" s="209"/>
      <c r="G42" s="209"/>
      <c r="H42" s="212"/>
      <c r="I42" s="217"/>
      <c r="J42" s="212"/>
      <c r="K42" s="220"/>
    </row>
    <row r="43" spans="1:11" s="221" customFormat="1" ht="29.25" customHeight="1">
      <c r="A43" s="250"/>
      <c r="C43" s="251" t="s">
        <v>182</v>
      </c>
      <c r="D43" s="252"/>
      <c r="E43" s="252"/>
      <c r="F43" s="251"/>
      <c r="G43" s="251"/>
      <c r="H43" s="253"/>
      <c r="I43" s="78"/>
      <c r="J43" s="217"/>
      <c r="K43" s="220"/>
    </row>
    <row r="44" spans="1:11" ht="14.25" customHeight="1" thickBot="1">
      <c r="A44" s="222"/>
      <c r="B44" s="225"/>
      <c r="C44" s="223"/>
      <c r="D44" s="224"/>
      <c r="E44" s="224"/>
      <c r="F44" s="223"/>
      <c r="G44" s="223"/>
      <c r="H44" s="223"/>
      <c r="I44" s="225"/>
      <c r="J44" s="226"/>
      <c r="K44" s="227"/>
    </row>
    <row r="45" spans="1:11" ht="15" thickTop="1"/>
    <row r="51" spans="4:5">
      <c r="D51" s="228" t="s">
        <v>227</v>
      </c>
      <c r="E51" s="228" t="s">
        <v>30</v>
      </c>
    </row>
    <row r="52" spans="4:5">
      <c r="D52" s="228" t="s">
        <v>228</v>
      </c>
      <c r="E52" s="228" t="s">
        <v>217</v>
      </c>
    </row>
    <row r="53" spans="4:5">
      <c r="D53" s="228" t="s">
        <v>229</v>
      </c>
      <c r="E53" s="228" t="s">
        <v>218</v>
      </c>
    </row>
  </sheetData>
  <mergeCells count="8">
    <mergeCell ref="C7:F7"/>
    <mergeCell ref="C10:F10"/>
    <mergeCell ref="D21:E21"/>
    <mergeCell ref="D33:E33"/>
    <mergeCell ref="A39:K39"/>
    <mergeCell ref="C35:F35"/>
    <mergeCell ref="A37:K37"/>
    <mergeCell ref="A38:K38"/>
  </mergeCells>
  <phoneticPr fontId="2" type="noConversion"/>
  <printOptions horizontalCentered="1" verticalCentered="1" gridLinesSet="0"/>
  <pageMargins left="0.59055118110236227" right="0.51181102362204722" top="0.35433070866141736" bottom="0.19685039370078741" header="0.23622047244094491" footer="0.19685039370078741"/>
  <pageSetup paperSize="9" scale="52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CY345"/>
  <sheetViews>
    <sheetView zoomScale="85" zoomScaleNormal="85" workbookViewId="0">
      <selection activeCell="E58" sqref="E58"/>
    </sheetView>
  </sheetViews>
  <sheetFormatPr defaultRowHeight="16.5"/>
  <cols>
    <col min="1" max="1" width="0.875" style="4" customWidth="1"/>
    <col min="2" max="2" width="38.125" style="4" customWidth="1"/>
    <col min="3" max="3" width="1.375" style="3" customWidth="1"/>
    <col min="4" max="4" width="20.375" style="4" bestFit="1" customWidth="1"/>
    <col min="5" max="5" width="19.375" style="4" bestFit="1" customWidth="1"/>
    <col min="6" max="6" width="16.75" style="3" customWidth="1"/>
    <col min="7" max="7" width="27.875" style="3" customWidth="1"/>
    <col min="8" max="11" width="16" style="4" customWidth="1"/>
    <col min="12" max="12" width="9.75" style="4" customWidth="1"/>
    <col min="13" max="13" width="16.25" style="4" customWidth="1"/>
    <col min="14" max="14" width="13.125" style="4" customWidth="1"/>
    <col min="15" max="16" width="8" style="4" hidden="1" customWidth="1"/>
    <col min="17" max="17" width="0" style="4" hidden="1" customWidth="1"/>
    <col min="18" max="18" width="12.875" style="4" hidden="1" customWidth="1"/>
    <col min="19" max="20" width="0" style="4" hidden="1" customWidth="1"/>
    <col min="21" max="22" width="9" style="4"/>
    <col min="23" max="23" width="35.625" style="4" customWidth="1"/>
    <col min="24" max="24" width="15" style="4" customWidth="1"/>
    <col min="25" max="25" width="16.375" style="4" customWidth="1"/>
    <col min="26" max="26" width="15" style="4" customWidth="1"/>
    <col min="27" max="27" width="14.375" style="4" customWidth="1"/>
    <col min="28" max="28" width="9" style="4"/>
    <col min="29" max="29" width="15.375" style="4" bestFit="1" customWidth="1"/>
    <col min="30" max="31" width="9" style="4"/>
    <col min="32" max="32" width="15.625" style="4" customWidth="1"/>
    <col min="33" max="101" width="9" style="4"/>
    <col min="103" max="16384" width="9" style="4"/>
  </cols>
  <sheetData>
    <row r="1" spans="1:102">
      <c r="A1" s="1"/>
      <c r="B1" s="2" t="s">
        <v>78</v>
      </c>
    </row>
    <row r="2" spans="1:102">
      <c r="E2" s="5" t="s">
        <v>79</v>
      </c>
      <c r="F2" s="6"/>
      <c r="G2" s="7"/>
      <c r="H2" s="7"/>
      <c r="J2" s="5"/>
      <c r="K2" s="5" t="s">
        <v>80</v>
      </c>
      <c r="M2" s="7"/>
      <c r="N2" s="7"/>
      <c r="P2" s="5" t="s">
        <v>81</v>
      </c>
    </row>
    <row r="3" spans="1:102">
      <c r="B3" s="8" t="s">
        <v>256</v>
      </c>
      <c r="D3" s="8" t="s">
        <v>257</v>
      </c>
      <c r="E3" s="9" t="s">
        <v>258</v>
      </c>
      <c r="F3" s="10"/>
      <c r="G3" s="10"/>
      <c r="H3" s="11" t="s">
        <v>83</v>
      </c>
      <c r="I3" s="12"/>
      <c r="J3" s="11" t="s">
        <v>84</v>
      </c>
      <c r="K3" s="12"/>
      <c r="L3" s="9" t="s">
        <v>85</v>
      </c>
      <c r="O3" s="13" t="s">
        <v>82</v>
      </c>
      <c r="P3" s="12"/>
      <c r="W3" s="4" t="s">
        <v>86</v>
      </c>
    </row>
    <row r="4" spans="1:102" s="3" customFormat="1">
      <c r="B4" s="14" t="s">
        <v>7</v>
      </c>
      <c r="D4" s="15"/>
      <c r="E4" s="16"/>
      <c r="F4" s="10"/>
      <c r="G4" s="10"/>
      <c r="H4" s="17"/>
      <c r="I4" s="18"/>
      <c r="J4" s="17"/>
      <c r="K4" s="18"/>
      <c r="L4" s="19"/>
      <c r="O4" s="15"/>
      <c r="P4" s="16"/>
      <c r="W4" s="20" t="s">
        <v>7</v>
      </c>
      <c r="X4" s="21"/>
      <c r="Y4" s="21"/>
      <c r="Z4" s="21"/>
      <c r="AA4" s="21"/>
      <c r="AB4" s="21"/>
      <c r="AC4" s="21"/>
      <c r="AD4" s="22"/>
      <c r="CX4"/>
    </row>
    <row r="5" spans="1:102">
      <c r="B5" s="23" t="s">
        <v>8</v>
      </c>
      <c r="D5" s="23" t="s">
        <v>9</v>
      </c>
      <c r="E5" s="24">
        <v>9036018948536.3652</v>
      </c>
      <c r="F5" s="25"/>
      <c r="G5" s="25" t="s">
        <v>9</v>
      </c>
      <c r="H5" s="26"/>
      <c r="I5" s="27">
        <v>25278627247</v>
      </c>
      <c r="J5" s="14"/>
      <c r="K5" s="27">
        <v>23076370100</v>
      </c>
      <c r="L5" s="28">
        <v>9.5433429844323792E-2</v>
      </c>
      <c r="M5" s="29">
        <v>25278627247</v>
      </c>
      <c r="N5" s="25">
        <v>0</v>
      </c>
      <c r="O5" s="26"/>
      <c r="P5" s="27">
        <v>252786</v>
      </c>
      <c r="Q5" s="29">
        <v>252786</v>
      </c>
      <c r="R5" s="30">
        <v>0</v>
      </c>
      <c r="U5" s="4" t="b">
        <f>+D5=G5</f>
        <v>1</v>
      </c>
      <c r="W5" s="31" t="s">
        <v>8</v>
      </c>
      <c r="X5" s="32"/>
      <c r="Y5" s="33">
        <v>25278627247</v>
      </c>
      <c r="Z5" s="32"/>
      <c r="AA5" s="33">
        <v>23076370100</v>
      </c>
      <c r="AB5" s="32"/>
      <c r="AC5" s="34">
        <v>0</v>
      </c>
      <c r="AD5" s="35">
        <v>0</v>
      </c>
    </row>
    <row r="6" spans="1:102">
      <c r="B6" s="36" t="s">
        <v>10</v>
      </c>
      <c r="D6" s="36" t="s">
        <v>10</v>
      </c>
      <c r="E6" s="37">
        <v>1151333705455.915</v>
      </c>
      <c r="F6" s="25"/>
      <c r="G6" s="25" t="s">
        <v>10</v>
      </c>
      <c r="H6" s="27">
        <v>1107690153</v>
      </c>
      <c r="I6" s="14"/>
      <c r="J6" s="27">
        <v>1609979453</v>
      </c>
      <c r="K6" s="14"/>
      <c r="L6" s="28">
        <v>-0.31198491326336197</v>
      </c>
      <c r="N6" s="25"/>
      <c r="O6" s="27">
        <v>11077</v>
      </c>
      <c r="P6" s="14"/>
      <c r="Q6" s="38"/>
      <c r="R6" s="30"/>
      <c r="U6" s="4" t="b">
        <f t="shared" ref="U6:U60" si="0">+D6=G6</f>
        <v>1</v>
      </c>
      <c r="W6" s="31" t="s">
        <v>11</v>
      </c>
      <c r="X6" s="33">
        <v>1107690153</v>
      </c>
      <c r="Y6" s="32"/>
      <c r="Z6" s="33">
        <v>1609979453</v>
      </c>
      <c r="AA6" s="32"/>
      <c r="AB6" s="32"/>
      <c r="AC6" s="34">
        <v>0</v>
      </c>
      <c r="AD6" s="35">
        <v>0</v>
      </c>
    </row>
    <row r="7" spans="1:102">
      <c r="B7" s="36" t="s">
        <v>12</v>
      </c>
      <c r="D7" s="36" t="s">
        <v>12</v>
      </c>
      <c r="E7" s="37">
        <v>4117530932029</v>
      </c>
      <c r="F7" s="25"/>
      <c r="G7" s="25" t="s">
        <v>12</v>
      </c>
      <c r="H7" s="27">
        <v>2512370330</v>
      </c>
      <c r="I7" s="14"/>
      <c r="J7" s="27">
        <v>2188261278</v>
      </c>
      <c r="K7" s="14"/>
      <c r="L7" s="28">
        <v>0.14811259297894508</v>
      </c>
      <c r="N7" s="25"/>
      <c r="O7" s="27">
        <v>25124</v>
      </c>
      <c r="P7" s="14"/>
      <c r="Q7" s="38"/>
      <c r="R7" s="30"/>
      <c r="U7" s="4" t="b">
        <f t="shared" si="0"/>
        <v>1</v>
      </c>
      <c r="W7" s="31" t="s">
        <v>13</v>
      </c>
      <c r="X7" s="33">
        <v>2512370330</v>
      </c>
      <c r="Y7" s="32"/>
      <c r="Z7" s="33">
        <v>2188261278</v>
      </c>
      <c r="AA7" s="32"/>
      <c r="AB7" s="32"/>
      <c r="AC7" s="34">
        <v>0</v>
      </c>
      <c r="AD7" s="35">
        <v>0</v>
      </c>
    </row>
    <row r="8" spans="1:102">
      <c r="B8" s="36" t="s">
        <v>14</v>
      </c>
      <c r="D8" s="36" t="s">
        <v>14</v>
      </c>
      <c r="E8" s="37">
        <v>791829390270.79993</v>
      </c>
      <c r="F8" s="25"/>
      <c r="G8" s="25" t="s">
        <v>14</v>
      </c>
      <c r="H8" s="39">
        <v>6798105217</v>
      </c>
      <c r="I8" s="14"/>
      <c r="J8" s="27">
        <v>5748433314</v>
      </c>
      <c r="K8" s="14"/>
      <c r="L8" s="28">
        <v>0.18260138818059879</v>
      </c>
      <c r="N8" s="25"/>
      <c r="O8" s="27">
        <v>67981</v>
      </c>
      <c r="P8" s="14"/>
      <c r="Q8" s="38"/>
      <c r="R8" s="30"/>
      <c r="U8" s="4" t="b">
        <f t="shared" si="0"/>
        <v>1</v>
      </c>
      <c r="W8" s="31" t="s">
        <v>15</v>
      </c>
      <c r="X8" s="33">
        <v>6798105217</v>
      </c>
      <c r="Y8" s="32"/>
      <c r="Z8" s="33">
        <v>5748433314</v>
      </c>
      <c r="AA8" s="32"/>
      <c r="AB8" s="32"/>
      <c r="AC8" s="34">
        <v>0</v>
      </c>
      <c r="AD8" s="35">
        <v>0</v>
      </c>
    </row>
    <row r="9" spans="1:102">
      <c r="B9" s="36" t="s">
        <v>16</v>
      </c>
      <c r="D9" s="36" t="s">
        <v>16</v>
      </c>
      <c r="E9" s="37">
        <v>1859218571290.0349</v>
      </c>
      <c r="F9" s="25"/>
      <c r="G9" s="25" t="s">
        <v>16</v>
      </c>
      <c r="H9" s="27">
        <v>4967727757</v>
      </c>
      <c r="I9" s="14"/>
      <c r="J9" s="27">
        <v>4181091074</v>
      </c>
      <c r="K9" s="14"/>
      <c r="L9" s="28">
        <v>0.18814148486065729</v>
      </c>
      <c r="N9" s="25"/>
      <c r="O9" s="27">
        <v>49677</v>
      </c>
      <c r="P9" s="14"/>
      <c r="Q9" s="38"/>
      <c r="R9" s="30"/>
      <c r="U9" s="4" t="b">
        <f t="shared" si="0"/>
        <v>1</v>
      </c>
      <c r="W9" s="31" t="s">
        <v>17</v>
      </c>
      <c r="X9" s="33">
        <v>4967727757</v>
      </c>
      <c r="Y9" s="32"/>
      <c r="Z9" s="33">
        <v>4181091074</v>
      </c>
      <c r="AA9" s="32"/>
      <c r="AB9" s="32"/>
      <c r="AC9" s="34">
        <v>0</v>
      </c>
      <c r="AD9" s="35">
        <v>0</v>
      </c>
    </row>
    <row r="10" spans="1:102">
      <c r="B10" s="36" t="s">
        <v>18</v>
      </c>
      <c r="D10" s="36" t="s">
        <v>18</v>
      </c>
      <c r="E10" s="37">
        <v>272808935180.28</v>
      </c>
      <c r="F10" s="25"/>
      <c r="G10" s="25" t="s">
        <v>18</v>
      </c>
      <c r="H10" s="27">
        <v>6191140271</v>
      </c>
      <c r="I10" s="14"/>
      <c r="J10" s="27">
        <v>6478092980</v>
      </c>
      <c r="K10" s="14"/>
      <c r="L10" s="28">
        <v>-4.4295861434208716E-2</v>
      </c>
      <c r="M10" s="3"/>
      <c r="N10" s="25"/>
      <c r="O10" s="27">
        <v>61911</v>
      </c>
      <c r="P10" s="14"/>
      <c r="Q10" s="38"/>
      <c r="R10" s="30"/>
      <c r="S10" s="3"/>
      <c r="T10" s="3"/>
      <c r="U10" s="4" t="b">
        <f t="shared" si="0"/>
        <v>1</v>
      </c>
      <c r="V10" s="3"/>
      <c r="W10" s="31" t="s">
        <v>19</v>
      </c>
      <c r="X10" s="33">
        <v>6191140271</v>
      </c>
      <c r="Y10" s="32"/>
      <c r="Z10" s="33">
        <v>6478092980</v>
      </c>
      <c r="AA10" s="32"/>
      <c r="AB10" s="32"/>
      <c r="AC10" s="34">
        <v>0</v>
      </c>
      <c r="AD10" s="35">
        <v>0</v>
      </c>
    </row>
    <row r="11" spans="1:102" s="3" customFormat="1">
      <c r="B11" s="36" t="s">
        <v>222</v>
      </c>
      <c r="D11" s="36" t="s">
        <v>20</v>
      </c>
      <c r="E11" s="37">
        <v>22464080</v>
      </c>
      <c r="F11" s="25"/>
      <c r="G11" s="25" t="s">
        <v>20</v>
      </c>
      <c r="H11" s="27">
        <v>444343127</v>
      </c>
      <c r="I11" s="14"/>
      <c r="J11" s="27">
        <v>146052887</v>
      </c>
      <c r="K11" s="14"/>
      <c r="L11" s="28">
        <v>2.0423440174790932</v>
      </c>
      <c r="N11" s="25"/>
      <c r="O11" s="27">
        <v>4443</v>
      </c>
      <c r="P11" s="14"/>
      <c r="Q11" s="38"/>
      <c r="R11" s="30"/>
      <c r="U11" s="4" t="b">
        <f t="shared" si="0"/>
        <v>1</v>
      </c>
      <c r="W11" s="31" t="s">
        <v>21</v>
      </c>
      <c r="X11" s="33">
        <v>444343127</v>
      </c>
      <c r="Y11" s="32"/>
      <c r="Z11" s="33">
        <v>146052887</v>
      </c>
      <c r="AA11" s="32"/>
      <c r="AB11" s="32"/>
      <c r="AC11" s="34">
        <v>0</v>
      </c>
      <c r="AD11" s="35">
        <v>0</v>
      </c>
      <c r="CX11"/>
    </row>
    <row r="12" spans="1:102" s="3" customFormat="1">
      <c r="B12" s="36" t="s">
        <v>223</v>
      </c>
      <c r="D12" s="36" t="s">
        <v>22</v>
      </c>
      <c r="E12" s="37">
        <v>61599093586</v>
      </c>
      <c r="F12" s="25"/>
      <c r="G12" s="25" t="s">
        <v>22</v>
      </c>
      <c r="H12" s="27">
        <v>78871247</v>
      </c>
      <c r="I12" s="14"/>
      <c r="J12" s="27">
        <v>496421602</v>
      </c>
      <c r="K12" s="14"/>
      <c r="L12" s="28">
        <v>-0.84112043738177211</v>
      </c>
      <c r="N12" s="25"/>
      <c r="O12" s="27">
        <v>789</v>
      </c>
      <c r="P12" s="14"/>
      <c r="Q12" s="38"/>
      <c r="R12" s="30"/>
      <c r="U12" s="4" t="b">
        <f t="shared" si="0"/>
        <v>1</v>
      </c>
      <c r="W12" s="31" t="s">
        <v>23</v>
      </c>
      <c r="X12" s="33">
        <v>78871247</v>
      </c>
      <c r="Y12" s="32"/>
      <c r="Z12" s="33">
        <v>496421602</v>
      </c>
      <c r="AA12" s="32"/>
      <c r="AB12" s="32"/>
      <c r="AC12" s="34">
        <v>0</v>
      </c>
      <c r="AD12" s="35">
        <v>0</v>
      </c>
      <c r="CX12"/>
    </row>
    <row r="13" spans="1:102" s="3" customFormat="1">
      <c r="B13" s="36" t="s">
        <v>24</v>
      </c>
      <c r="D13" s="36" t="s">
        <v>24</v>
      </c>
      <c r="E13" s="37">
        <v>9399197569</v>
      </c>
      <c r="F13" s="25"/>
      <c r="G13" s="25" t="s">
        <v>24</v>
      </c>
      <c r="H13" s="27">
        <v>28491109</v>
      </c>
      <c r="I13" s="14"/>
      <c r="J13" s="27">
        <v>14083278</v>
      </c>
      <c r="K13" s="14"/>
      <c r="L13" s="28">
        <v>1.0230452739766975</v>
      </c>
      <c r="M13" s="4"/>
      <c r="N13" s="25"/>
      <c r="O13" s="27">
        <v>285</v>
      </c>
      <c r="P13" s="14"/>
      <c r="Q13" s="38"/>
      <c r="R13" s="30"/>
      <c r="S13" s="4"/>
      <c r="T13" s="4"/>
      <c r="U13" s="4" t="b">
        <f t="shared" si="0"/>
        <v>1</v>
      </c>
      <c r="V13" s="4"/>
      <c r="W13" s="31" t="s">
        <v>25</v>
      </c>
      <c r="X13" s="33">
        <v>28491109</v>
      </c>
      <c r="Y13" s="32"/>
      <c r="Z13" s="33">
        <v>14083278</v>
      </c>
      <c r="AA13" s="32"/>
      <c r="AB13" s="32"/>
      <c r="AC13" s="34">
        <v>0</v>
      </c>
      <c r="AD13" s="35">
        <v>0</v>
      </c>
      <c r="CX13"/>
    </row>
    <row r="14" spans="1:102" s="3" customFormat="1">
      <c r="B14" s="36" t="s">
        <v>231</v>
      </c>
      <c r="D14" s="36" t="s">
        <v>231</v>
      </c>
      <c r="E14" s="37">
        <v>0</v>
      </c>
      <c r="F14" s="25"/>
      <c r="G14" s="25" t="s">
        <v>231</v>
      </c>
      <c r="H14" s="27"/>
      <c r="I14" s="14"/>
      <c r="J14" s="27"/>
      <c r="K14" s="14"/>
      <c r="L14" s="28"/>
      <c r="M14" s="4"/>
      <c r="N14" s="25"/>
      <c r="O14" s="27"/>
      <c r="P14" s="14"/>
      <c r="Q14" s="38"/>
      <c r="R14" s="30"/>
      <c r="S14" s="4"/>
      <c r="T14" s="4"/>
      <c r="U14" s="4" t="b">
        <f t="shared" si="0"/>
        <v>1</v>
      </c>
      <c r="V14" s="4"/>
      <c r="W14" s="31"/>
      <c r="X14" s="33"/>
      <c r="Y14" s="32"/>
      <c r="Z14" s="33"/>
      <c r="AA14" s="32"/>
      <c r="AB14" s="32"/>
      <c r="AC14" s="34"/>
      <c r="AD14" s="35"/>
      <c r="CX14"/>
    </row>
    <row r="15" spans="1:102" s="3" customFormat="1">
      <c r="B15" s="36" t="s">
        <v>26</v>
      </c>
      <c r="D15" s="36" t="s">
        <v>26</v>
      </c>
      <c r="E15" s="37">
        <v>772276659075.33496</v>
      </c>
      <c r="F15" s="25"/>
      <c r="G15" s="25" t="s">
        <v>26</v>
      </c>
      <c r="H15" s="39">
        <v>3149888036</v>
      </c>
      <c r="I15" s="14"/>
      <c r="J15" s="27">
        <v>2213954234</v>
      </c>
      <c r="K15" s="14"/>
      <c r="L15" s="28">
        <v>0.42274306651272897</v>
      </c>
      <c r="N15" s="25"/>
      <c r="O15" s="27">
        <v>31499</v>
      </c>
      <c r="P15" s="14"/>
      <c r="Q15" s="38"/>
      <c r="R15" s="30"/>
      <c r="U15" s="4" t="b">
        <f t="shared" si="0"/>
        <v>1</v>
      </c>
      <c r="W15" s="31" t="s">
        <v>27</v>
      </c>
      <c r="X15" s="33">
        <v>3149888036</v>
      </c>
      <c r="Y15" s="32"/>
      <c r="Z15" s="33">
        <v>2213954234</v>
      </c>
      <c r="AA15" s="32"/>
      <c r="AB15" s="32"/>
      <c r="AC15" s="34">
        <v>0</v>
      </c>
      <c r="AD15" s="35">
        <v>0</v>
      </c>
      <c r="CX15"/>
    </row>
    <row r="16" spans="1:102">
      <c r="B16" s="23" t="s">
        <v>28</v>
      </c>
      <c r="D16" s="23" t="s">
        <v>29</v>
      </c>
      <c r="E16" s="24">
        <v>4756126006268.2539</v>
      </c>
      <c r="F16" s="25"/>
      <c r="G16" s="25" t="s">
        <v>29</v>
      </c>
      <c r="H16" s="14"/>
      <c r="I16" s="39">
        <v>23994548647</v>
      </c>
      <c r="J16" s="14"/>
      <c r="K16" s="27">
        <v>25924445998</v>
      </c>
      <c r="L16" s="28">
        <v>-7.444314725756862E-2</v>
      </c>
      <c r="M16" s="29">
        <v>23994548647</v>
      </c>
      <c r="N16" s="25">
        <v>0</v>
      </c>
      <c r="O16" s="26"/>
      <c r="P16" s="27">
        <v>239944</v>
      </c>
      <c r="Q16" s="29">
        <v>239945</v>
      </c>
      <c r="R16" s="30">
        <v>1</v>
      </c>
      <c r="U16" s="4" t="b">
        <f t="shared" si="0"/>
        <v>1</v>
      </c>
      <c r="W16" s="31" t="s">
        <v>28</v>
      </c>
      <c r="X16" s="32"/>
      <c r="Y16" s="33">
        <v>23994548647</v>
      </c>
      <c r="Z16" s="32"/>
      <c r="AA16" s="33">
        <v>25924445998</v>
      </c>
      <c r="AB16" s="32"/>
      <c r="AC16" s="34">
        <v>0</v>
      </c>
      <c r="AD16" s="35">
        <v>0</v>
      </c>
    </row>
    <row r="17" spans="2:102">
      <c r="B17" s="36" t="s">
        <v>30</v>
      </c>
      <c r="D17" s="36" t="s">
        <v>30</v>
      </c>
      <c r="E17" s="37">
        <v>12485817490.21739</v>
      </c>
      <c r="F17" s="25"/>
      <c r="G17" s="25" t="s">
        <v>30</v>
      </c>
      <c r="H17" s="27">
        <v>851041163</v>
      </c>
      <c r="I17" s="14"/>
      <c r="J17" s="27">
        <v>972857274</v>
      </c>
      <c r="K17" s="14"/>
      <c r="L17" s="28">
        <v>-0.12521478150555521</v>
      </c>
      <c r="N17" s="25"/>
      <c r="O17" s="27">
        <v>8510</v>
      </c>
      <c r="P17" s="14"/>
      <c r="Q17" s="38"/>
      <c r="R17" s="30"/>
      <c r="U17" s="4" t="b">
        <f t="shared" si="0"/>
        <v>1</v>
      </c>
      <c r="W17" s="31" t="s">
        <v>31</v>
      </c>
      <c r="X17" s="33">
        <v>851041163</v>
      </c>
      <c r="Y17" s="32"/>
      <c r="Z17" s="33">
        <v>972857274</v>
      </c>
      <c r="AA17" s="32"/>
      <c r="AB17" s="32"/>
      <c r="AC17" s="34">
        <v>0</v>
      </c>
      <c r="AD17" s="35">
        <v>0</v>
      </c>
      <c r="AF17" s="30"/>
      <c r="AG17" s="40"/>
    </row>
    <row r="18" spans="2:102">
      <c r="B18" s="36" t="s">
        <v>217</v>
      </c>
      <c r="D18" s="36" t="s">
        <v>217</v>
      </c>
      <c r="E18" s="37">
        <v>1296095205349</v>
      </c>
      <c r="F18" s="25"/>
      <c r="G18" s="25" t="s">
        <v>217</v>
      </c>
      <c r="H18" s="27">
        <v>3062837772</v>
      </c>
      <c r="I18" s="14"/>
      <c r="J18" s="27">
        <v>3697005167</v>
      </c>
      <c r="K18" s="14"/>
      <c r="L18" s="28">
        <v>-0.17153543648266156</v>
      </c>
      <c r="N18" s="25"/>
      <c r="O18" s="27">
        <v>30628</v>
      </c>
      <c r="P18" s="14"/>
      <c r="Q18" s="38"/>
      <c r="R18" s="30"/>
      <c r="U18" s="4" t="b">
        <f t="shared" si="0"/>
        <v>1</v>
      </c>
      <c r="W18" s="31" t="s">
        <v>32</v>
      </c>
      <c r="X18" s="33">
        <v>3062837772</v>
      </c>
      <c r="Y18" s="32"/>
      <c r="Z18" s="33">
        <v>3697005167</v>
      </c>
      <c r="AA18" s="32"/>
      <c r="AB18" s="32"/>
      <c r="AC18" s="34">
        <v>0</v>
      </c>
      <c r="AD18" s="35">
        <v>0</v>
      </c>
      <c r="AF18" s="30"/>
      <c r="AG18" s="40"/>
    </row>
    <row r="19" spans="2:102">
      <c r="B19" s="36" t="s">
        <v>218</v>
      </c>
      <c r="D19" s="36" t="s">
        <v>218</v>
      </c>
      <c r="E19" s="37">
        <v>68908605265.695007</v>
      </c>
      <c r="F19" s="25"/>
      <c r="G19" s="25" t="s">
        <v>218</v>
      </c>
      <c r="H19" s="27">
        <v>1375259690</v>
      </c>
      <c r="I19" s="14"/>
      <c r="J19" s="27">
        <v>2385789828</v>
      </c>
      <c r="K19" s="14"/>
      <c r="L19" s="28">
        <v>-0.42356209509331511</v>
      </c>
      <c r="N19" s="25"/>
      <c r="O19" s="27">
        <v>13753</v>
      </c>
      <c r="P19" s="14"/>
      <c r="Q19" s="38"/>
      <c r="R19" s="30"/>
      <c r="U19" s="4" t="b">
        <f t="shared" si="0"/>
        <v>1</v>
      </c>
      <c r="W19" s="31" t="s">
        <v>33</v>
      </c>
      <c r="X19" s="33">
        <v>1375259690</v>
      </c>
      <c r="Y19" s="32"/>
      <c r="Z19" s="33">
        <v>2385789828</v>
      </c>
      <c r="AA19" s="32"/>
      <c r="AB19" s="32"/>
      <c r="AC19" s="34">
        <v>0</v>
      </c>
      <c r="AD19" s="35">
        <v>0</v>
      </c>
      <c r="AF19" s="30"/>
      <c r="AG19" s="40"/>
    </row>
    <row r="20" spans="2:102">
      <c r="B20" s="36" t="s">
        <v>34</v>
      </c>
      <c r="D20" s="36" t="s">
        <v>34</v>
      </c>
      <c r="E20" s="37">
        <v>0</v>
      </c>
      <c r="F20" s="25"/>
      <c r="G20" s="25" t="s">
        <v>34</v>
      </c>
      <c r="H20" s="27">
        <v>0</v>
      </c>
      <c r="I20" s="14"/>
      <c r="J20" s="27">
        <v>50649454</v>
      </c>
      <c r="K20" s="14"/>
      <c r="L20" s="28">
        <v>-1</v>
      </c>
      <c r="N20" s="25"/>
      <c r="O20" s="27">
        <v>0</v>
      </c>
      <c r="P20" s="14"/>
      <c r="Q20" s="38"/>
      <c r="R20" s="30"/>
      <c r="U20" s="4" t="b">
        <f t="shared" si="0"/>
        <v>1</v>
      </c>
      <c r="W20" s="31"/>
      <c r="X20" s="33">
        <v>0</v>
      </c>
      <c r="Y20" s="32"/>
      <c r="Z20" s="33">
        <v>50649454</v>
      </c>
      <c r="AA20" s="32"/>
      <c r="AB20" s="32"/>
      <c r="AC20" s="34">
        <v>0</v>
      </c>
      <c r="AD20" s="35">
        <v>0</v>
      </c>
      <c r="AF20" s="30"/>
      <c r="AG20" s="40"/>
    </row>
    <row r="21" spans="2:102">
      <c r="B21" s="36" t="s">
        <v>219</v>
      </c>
      <c r="D21" s="36" t="s">
        <v>219</v>
      </c>
      <c r="E21" s="37">
        <v>112353590266</v>
      </c>
      <c r="F21" s="25"/>
      <c r="G21" s="25" t="s">
        <v>219</v>
      </c>
      <c r="H21" s="27">
        <v>322681120</v>
      </c>
      <c r="I21" s="14"/>
      <c r="J21" s="27">
        <v>327272561</v>
      </c>
      <c r="K21" s="14"/>
      <c r="L21" s="28">
        <v>-1.4029410183275304E-2</v>
      </c>
      <c r="N21" s="25"/>
      <c r="O21" s="27">
        <v>3227</v>
      </c>
      <c r="P21" s="14"/>
      <c r="Q21" s="38"/>
      <c r="R21" s="30"/>
      <c r="U21" s="4" t="b">
        <f t="shared" si="0"/>
        <v>1</v>
      </c>
      <c r="W21" s="31" t="s">
        <v>35</v>
      </c>
      <c r="X21" s="33">
        <v>322681120</v>
      </c>
      <c r="Y21" s="32"/>
      <c r="Z21" s="33">
        <v>327272561</v>
      </c>
      <c r="AA21" s="32"/>
      <c r="AB21" s="32"/>
      <c r="AC21" s="34">
        <v>0</v>
      </c>
      <c r="AD21" s="35">
        <v>0</v>
      </c>
      <c r="AF21" s="30"/>
      <c r="AG21" s="40"/>
    </row>
    <row r="22" spans="2:102">
      <c r="B22" s="36" t="s">
        <v>220</v>
      </c>
      <c r="D22" s="36" t="s">
        <v>220</v>
      </c>
      <c r="E22" s="37">
        <v>2817694970309.0947</v>
      </c>
      <c r="F22" s="25"/>
      <c r="G22" s="25" t="s">
        <v>220</v>
      </c>
      <c r="H22" s="27">
        <v>15556464149</v>
      </c>
      <c r="I22" s="14"/>
      <c r="J22" s="27">
        <v>15564732167</v>
      </c>
      <c r="K22" s="14"/>
      <c r="L22" s="28">
        <v>-5.3120207346257775E-4</v>
      </c>
      <c r="N22" s="25"/>
      <c r="O22" s="27">
        <v>155565</v>
      </c>
      <c r="P22" s="14"/>
      <c r="Q22" s="38"/>
      <c r="R22" s="30"/>
      <c r="U22" s="4" t="b">
        <f t="shared" si="0"/>
        <v>1</v>
      </c>
      <c r="W22" s="31" t="s">
        <v>36</v>
      </c>
      <c r="X22" s="33">
        <v>15556464149</v>
      </c>
      <c r="Y22" s="32"/>
      <c r="Z22" s="33">
        <v>15564732167</v>
      </c>
      <c r="AA22" s="32"/>
      <c r="AB22" s="32"/>
      <c r="AC22" s="34">
        <v>0</v>
      </c>
      <c r="AD22" s="35">
        <v>0</v>
      </c>
      <c r="AF22" s="30"/>
      <c r="AG22" s="40"/>
    </row>
    <row r="23" spans="2:102">
      <c r="B23" s="36" t="s">
        <v>221</v>
      </c>
      <c r="D23" s="36" t="s">
        <v>221</v>
      </c>
      <c r="E23" s="37">
        <v>209752444086.79999</v>
      </c>
      <c r="F23" s="25"/>
      <c r="G23" s="25" t="s">
        <v>221</v>
      </c>
      <c r="H23" s="27">
        <v>2297410938</v>
      </c>
      <c r="I23" s="14"/>
      <c r="J23" s="27">
        <v>2323669491</v>
      </c>
      <c r="K23" s="14"/>
      <c r="L23" s="28">
        <v>-1.1300468118079721E-2</v>
      </c>
      <c r="N23" s="25"/>
      <c r="O23" s="27">
        <v>22974</v>
      </c>
      <c r="P23" s="14"/>
      <c r="Q23" s="38"/>
      <c r="R23" s="30"/>
      <c r="U23" s="4" t="b">
        <f t="shared" si="0"/>
        <v>1</v>
      </c>
      <c r="W23" s="31" t="s">
        <v>37</v>
      </c>
      <c r="X23" s="33">
        <v>2297410938</v>
      </c>
      <c r="Y23" s="32"/>
      <c r="Z23" s="33">
        <v>2323669491</v>
      </c>
      <c r="AA23" s="32"/>
      <c r="AB23" s="32"/>
      <c r="AC23" s="34">
        <v>0</v>
      </c>
      <c r="AD23" s="35">
        <v>0</v>
      </c>
      <c r="AF23" s="30"/>
      <c r="AG23" s="40"/>
    </row>
    <row r="24" spans="2:102">
      <c r="B24" s="36" t="s">
        <v>222</v>
      </c>
      <c r="D24" s="36" t="s">
        <v>232</v>
      </c>
      <c r="E24" s="37">
        <v>74839906</v>
      </c>
      <c r="F24" s="25"/>
      <c r="G24" s="25" t="s">
        <v>232</v>
      </c>
      <c r="H24" s="27">
        <v>171213578</v>
      </c>
      <c r="I24" s="14"/>
      <c r="J24" s="27">
        <v>53844171</v>
      </c>
      <c r="K24" s="14"/>
      <c r="L24" s="28">
        <v>2.1797978280694488</v>
      </c>
      <c r="N24" s="25"/>
      <c r="O24" s="27">
        <v>1712</v>
      </c>
      <c r="P24" s="14"/>
      <c r="Q24" s="38"/>
      <c r="R24" s="30"/>
      <c r="U24" s="4" t="b">
        <f t="shared" si="0"/>
        <v>1</v>
      </c>
      <c r="W24" s="31" t="s">
        <v>38</v>
      </c>
      <c r="X24" s="33">
        <v>171213578</v>
      </c>
      <c r="Y24" s="32"/>
      <c r="Z24" s="33">
        <v>53844171</v>
      </c>
      <c r="AA24" s="32"/>
      <c r="AB24" s="32"/>
      <c r="AC24" s="34">
        <v>0</v>
      </c>
      <c r="AD24" s="35">
        <v>0</v>
      </c>
      <c r="AF24" s="30"/>
      <c r="AG24" s="40"/>
    </row>
    <row r="25" spans="2:102">
      <c r="B25" s="36" t="s">
        <v>223</v>
      </c>
      <c r="D25" s="36" t="s">
        <v>233</v>
      </c>
      <c r="E25" s="37">
        <v>24669225537</v>
      </c>
      <c r="F25" s="25"/>
      <c r="G25" s="25" t="s">
        <v>233</v>
      </c>
      <c r="H25" s="27">
        <v>1986905</v>
      </c>
      <c r="I25" s="14"/>
      <c r="J25" s="27">
        <v>231983141</v>
      </c>
      <c r="K25" s="14"/>
      <c r="L25" s="28">
        <v>-0.991435131917625</v>
      </c>
      <c r="N25" s="25"/>
      <c r="O25" s="27">
        <v>20</v>
      </c>
      <c r="P25" s="14"/>
      <c r="Q25" s="38"/>
      <c r="R25" s="30"/>
      <c r="U25" s="4" t="b">
        <f t="shared" si="0"/>
        <v>1</v>
      </c>
      <c r="W25" s="31" t="s">
        <v>23</v>
      </c>
      <c r="X25" s="33">
        <v>1986905</v>
      </c>
      <c r="Y25" s="32"/>
      <c r="Z25" s="33">
        <v>231983141</v>
      </c>
      <c r="AA25" s="32"/>
      <c r="AB25" s="32"/>
      <c r="AC25" s="34">
        <v>0</v>
      </c>
      <c r="AD25" s="35">
        <v>0</v>
      </c>
      <c r="AF25" s="30"/>
      <c r="AG25" s="40"/>
    </row>
    <row r="26" spans="2:102">
      <c r="B26" s="36" t="s">
        <v>225</v>
      </c>
      <c r="D26" s="36" t="s">
        <v>39</v>
      </c>
      <c r="E26" s="37">
        <v>206001323402.31244</v>
      </c>
      <c r="F26" s="25"/>
      <c r="G26" s="25" t="s">
        <v>39</v>
      </c>
      <c r="H26" s="27">
        <v>71525459</v>
      </c>
      <c r="I26" s="14"/>
      <c r="J26" s="27">
        <v>79161115</v>
      </c>
      <c r="K26" s="14"/>
      <c r="L26" s="28">
        <v>-9.6457155763912672E-2</v>
      </c>
      <c r="N26" s="25"/>
      <c r="O26" s="27">
        <v>715</v>
      </c>
      <c r="P26" s="14"/>
      <c r="Q26" s="38"/>
      <c r="R26" s="30"/>
      <c r="U26" s="4" t="b">
        <f t="shared" si="0"/>
        <v>1</v>
      </c>
      <c r="W26" s="31" t="s">
        <v>40</v>
      </c>
      <c r="X26" s="33">
        <v>71525459</v>
      </c>
      <c r="Y26" s="32"/>
      <c r="Z26" s="33">
        <v>79161115</v>
      </c>
      <c r="AA26" s="32"/>
      <c r="AB26" s="32"/>
      <c r="AC26" s="34">
        <v>0</v>
      </c>
      <c r="AD26" s="35">
        <v>0</v>
      </c>
      <c r="AF26" s="30"/>
      <c r="AG26" s="40"/>
    </row>
    <row r="27" spans="2:102">
      <c r="B27" s="36" t="s">
        <v>224</v>
      </c>
      <c r="D27" s="36" t="s">
        <v>224</v>
      </c>
      <c r="E27" s="37">
        <v>8089984656.1350002</v>
      </c>
      <c r="F27" s="25"/>
      <c r="G27" s="25" t="s">
        <v>224</v>
      </c>
      <c r="H27" s="39">
        <v>284127873</v>
      </c>
      <c r="I27" s="14"/>
      <c r="J27" s="27">
        <v>237481629</v>
      </c>
      <c r="K27" s="14"/>
      <c r="L27" s="28">
        <v>0.19642043132523734</v>
      </c>
      <c r="N27" s="25"/>
      <c r="O27" s="39">
        <v>2840</v>
      </c>
      <c r="P27" s="14"/>
      <c r="Q27" s="38"/>
      <c r="R27" s="30"/>
      <c r="U27" s="4" t="b">
        <f t="shared" si="0"/>
        <v>1</v>
      </c>
      <c r="W27" s="31" t="s">
        <v>41</v>
      </c>
      <c r="X27" s="33">
        <v>284127873</v>
      </c>
      <c r="Y27" s="32"/>
      <c r="Z27" s="33">
        <v>237481629</v>
      </c>
      <c r="AA27" s="32"/>
      <c r="AB27" s="32"/>
      <c r="AC27" s="34">
        <v>0</v>
      </c>
      <c r="AD27" s="35">
        <v>0</v>
      </c>
      <c r="AF27" s="30"/>
    </row>
    <row r="28" spans="2:102">
      <c r="B28" s="23" t="s">
        <v>42</v>
      </c>
      <c r="D28" s="23" t="s">
        <v>43</v>
      </c>
      <c r="E28" s="24">
        <v>13792144954804.619</v>
      </c>
      <c r="F28" s="25">
        <v>49273175893793.359</v>
      </c>
      <c r="G28" s="25" t="s">
        <v>43</v>
      </c>
      <c r="H28" s="14"/>
      <c r="I28" s="27">
        <v>49273175894</v>
      </c>
      <c r="J28" s="14"/>
      <c r="K28" s="27">
        <v>49000816098</v>
      </c>
      <c r="L28" s="28">
        <v>5.5582706103360913E-3</v>
      </c>
      <c r="M28" s="29">
        <v>49273175894</v>
      </c>
      <c r="N28" s="25">
        <v>0</v>
      </c>
      <c r="O28" s="26"/>
      <c r="P28" s="27">
        <v>492730</v>
      </c>
      <c r="Q28" s="29">
        <v>492732</v>
      </c>
      <c r="R28" s="30">
        <v>2</v>
      </c>
      <c r="U28" s="4" t="b">
        <f t="shared" si="0"/>
        <v>1</v>
      </c>
      <c r="W28" s="31" t="s">
        <v>42</v>
      </c>
      <c r="X28" s="32"/>
      <c r="Y28" s="33">
        <v>49273175894</v>
      </c>
      <c r="Z28" s="32"/>
      <c r="AA28" s="33">
        <v>49000816098</v>
      </c>
      <c r="AB28" s="32"/>
      <c r="AC28" s="34">
        <v>0</v>
      </c>
      <c r="AD28" s="35">
        <v>0</v>
      </c>
    </row>
    <row r="29" spans="2:102" s="3" customFormat="1">
      <c r="B29" s="41" t="s">
        <v>44</v>
      </c>
      <c r="D29" s="41" t="s">
        <v>234</v>
      </c>
      <c r="E29" s="37"/>
      <c r="F29" s="25"/>
      <c r="G29" s="25" t="s">
        <v>234</v>
      </c>
      <c r="H29" s="14"/>
      <c r="I29" s="14"/>
      <c r="J29" s="14"/>
      <c r="K29" s="14"/>
      <c r="L29" s="28"/>
      <c r="N29" s="25"/>
      <c r="O29" s="14"/>
      <c r="P29" s="14"/>
      <c r="Q29" s="42"/>
      <c r="R29" s="30"/>
      <c r="U29" s="4" t="b">
        <f t="shared" si="0"/>
        <v>1</v>
      </c>
      <c r="W29" s="31" t="s">
        <v>44</v>
      </c>
      <c r="X29" s="32"/>
      <c r="Y29" s="32"/>
      <c r="Z29" s="32"/>
      <c r="AA29" s="32"/>
      <c r="AB29" s="32"/>
      <c r="AC29" s="34">
        <v>0</v>
      </c>
      <c r="AD29" s="35">
        <v>0</v>
      </c>
      <c r="CX29"/>
    </row>
    <row r="30" spans="2:102">
      <c r="B30" s="23" t="s">
        <v>45</v>
      </c>
      <c r="D30" s="23" t="s">
        <v>46</v>
      </c>
      <c r="E30" s="24">
        <v>7876593161443.9492</v>
      </c>
      <c r="F30" s="25"/>
      <c r="G30" s="25" t="s">
        <v>46</v>
      </c>
      <c r="H30" s="14"/>
      <c r="I30" s="27">
        <v>22173986922</v>
      </c>
      <c r="J30" s="14"/>
      <c r="K30" s="27">
        <v>25490750955</v>
      </c>
      <c r="L30" s="28">
        <v>-0.13011637196782622</v>
      </c>
      <c r="M30" s="29">
        <v>22173986922</v>
      </c>
      <c r="N30" s="25">
        <v>0</v>
      </c>
      <c r="O30" s="26"/>
      <c r="P30" s="27">
        <v>221739</v>
      </c>
      <c r="Q30" s="29">
        <v>221740</v>
      </c>
      <c r="R30" s="30">
        <v>1</v>
      </c>
      <c r="U30" s="4" t="b">
        <f t="shared" si="0"/>
        <v>1</v>
      </c>
      <c r="W30" s="31" t="s">
        <v>45</v>
      </c>
      <c r="X30" s="32"/>
      <c r="Y30" s="33">
        <v>22173986922</v>
      </c>
      <c r="Z30" s="32"/>
      <c r="AA30" s="33">
        <v>25490750955</v>
      </c>
      <c r="AB30" s="32"/>
      <c r="AC30" s="34">
        <v>0</v>
      </c>
      <c r="AD30" s="35">
        <v>0</v>
      </c>
    </row>
    <row r="31" spans="2:102" s="3" customFormat="1">
      <c r="B31" s="36" t="s">
        <v>235</v>
      </c>
      <c r="D31" s="36" t="s">
        <v>235</v>
      </c>
      <c r="E31" s="37">
        <v>5380139308932</v>
      </c>
      <c r="F31" s="25"/>
      <c r="G31" s="25" t="s">
        <v>235</v>
      </c>
      <c r="H31" s="27">
        <v>8998435509</v>
      </c>
      <c r="I31" s="14"/>
      <c r="J31" s="27">
        <v>8478567847</v>
      </c>
      <c r="K31" s="14"/>
      <c r="L31" s="28">
        <v>6.1315504148963917E-2</v>
      </c>
      <c r="N31" s="25"/>
      <c r="O31" s="27">
        <v>89984</v>
      </c>
      <c r="P31" s="14"/>
      <c r="Q31" s="38"/>
      <c r="R31" s="30"/>
      <c r="U31" s="4" t="b">
        <f t="shared" si="0"/>
        <v>1</v>
      </c>
      <c r="W31" s="31" t="s">
        <v>47</v>
      </c>
      <c r="X31" s="33">
        <v>8998435509</v>
      </c>
      <c r="Y31" s="32"/>
      <c r="Z31" s="33">
        <v>8478567847</v>
      </c>
      <c r="AA31" s="32"/>
      <c r="AB31" s="32"/>
      <c r="AC31" s="34">
        <v>0</v>
      </c>
      <c r="AD31" s="35">
        <v>0</v>
      </c>
      <c r="CX31"/>
    </row>
    <row r="32" spans="2:102" s="3" customFormat="1">
      <c r="B32" s="36" t="s">
        <v>236</v>
      </c>
      <c r="D32" s="36" t="s">
        <v>236</v>
      </c>
      <c r="E32" s="37">
        <v>1174935759965</v>
      </c>
      <c r="F32" s="25"/>
      <c r="G32" s="25" t="s">
        <v>236</v>
      </c>
      <c r="H32" s="27">
        <v>5788038173</v>
      </c>
      <c r="I32" s="14"/>
      <c r="J32" s="27">
        <v>6330231675</v>
      </c>
      <c r="K32" s="14"/>
      <c r="L32" s="28">
        <v>-8.5651446872203163E-2</v>
      </c>
      <c r="N32" s="25"/>
      <c r="O32" s="27">
        <v>57880</v>
      </c>
      <c r="P32" s="14"/>
      <c r="Q32" s="38"/>
      <c r="R32" s="30"/>
      <c r="U32" s="4" t="b">
        <f t="shared" si="0"/>
        <v>1</v>
      </c>
      <c r="W32" s="31" t="s">
        <v>48</v>
      </c>
      <c r="X32" s="33">
        <v>5788038173</v>
      </c>
      <c r="Y32" s="32"/>
      <c r="Z32" s="33">
        <v>6330231675</v>
      </c>
      <c r="AA32" s="32"/>
      <c r="AB32" s="32"/>
      <c r="AC32" s="34">
        <v>0</v>
      </c>
      <c r="AD32" s="35">
        <v>0</v>
      </c>
      <c r="CX32"/>
    </row>
    <row r="33" spans="2:102" s="3" customFormat="1">
      <c r="B33" s="36" t="s">
        <v>49</v>
      </c>
      <c r="D33" s="36" t="s">
        <v>49</v>
      </c>
      <c r="E33" s="37">
        <v>21099467211.049999</v>
      </c>
      <c r="F33" s="25"/>
      <c r="G33" s="25" t="s">
        <v>49</v>
      </c>
      <c r="H33" s="27">
        <v>899696291</v>
      </c>
      <c r="I33" s="14"/>
      <c r="J33" s="27">
        <v>939659423</v>
      </c>
      <c r="K33" s="14"/>
      <c r="L33" s="28">
        <v>-4.2529379285541458E-2</v>
      </c>
      <c r="N33" s="25"/>
      <c r="O33" s="27">
        <v>8997</v>
      </c>
      <c r="P33" s="14"/>
      <c r="Q33" s="38"/>
      <c r="R33" s="30"/>
      <c r="U33" s="4" t="b">
        <f t="shared" si="0"/>
        <v>1</v>
      </c>
      <c r="W33" s="31" t="s">
        <v>49</v>
      </c>
      <c r="X33" s="33">
        <v>899696291</v>
      </c>
      <c r="Y33" s="32"/>
      <c r="Z33" s="33">
        <v>939659423</v>
      </c>
      <c r="AA33" s="32"/>
      <c r="AB33" s="32"/>
      <c r="AC33" s="34">
        <v>0</v>
      </c>
      <c r="AD33" s="35">
        <v>0</v>
      </c>
      <c r="CX33"/>
    </row>
    <row r="34" spans="2:102" s="3" customFormat="1">
      <c r="B34" s="36" t="s">
        <v>237</v>
      </c>
      <c r="D34" s="36" t="s">
        <v>237</v>
      </c>
      <c r="E34" s="37">
        <v>1134555703536.8999</v>
      </c>
      <c r="F34" s="25"/>
      <c r="G34" s="25" t="s">
        <v>237</v>
      </c>
      <c r="H34" s="27">
        <v>5735064891</v>
      </c>
      <c r="I34" s="14"/>
      <c r="J34" s="27">
        <v>8686004506</v>
      </c>
      <c r="K34" s="14"/>
      <c r="L34" s="28">
        <v>-0.33973498551164583</v>
      </c>
      <c r="N34" s="25"/>
      <c r="O34" s="27">
        <v>57351</v>
      </c>
      <c r="P34" s="14"/>
      <c r="Q34" s="38"/>
      <c r="R34" s="30"/>
      <c r="U34" s="4" t="b">
        <f t="shared" si="0"/>
        <v>1</v>
      </c>
      <c r="W34" s="31" t="s">
        <v>50</v>
      </c>
      <c r="X34" s="33">
        <v>5735064891</v>
      </c>
      <c r="Y34" s="32"/>
      <c r="Z34" s="33">
        <v>8686004506</v>
      </c>
      <c r="AA34" s="32"/>
      <c r="AB34" s="32"/>
      <c r="AC34" s="34">
        <v>0</v>
      </c>
      <c r="AD34" s="35">
        <v>0</v>
      </c>
      <c r="CX34"/>
    </row>
    <row r="35" spans="2:102" s="3" customFormat="1">
      <c r="B35" s="36" t="s">
        <v>259</v>
      </c>
      <c r="D35" s="36" t="s">
        <v>238</v>
      </c>
      <c r="E35" s="37">
        <v>133090735157</v>
      </c>
      <c r="F35" s="25"/>
      <c r="G35" s="25" t="s">
        <v>238</v>
      </c>
      <c r="H35" s="27">
        <v>43582929</v>
      </c>
      <c r="I35" s="14"/>
      <c r="J35" s="27">
        <v>285899035</v>
      </c>
      <c r="K35" s="14"/>
      <c r="L35" s="28">
        <v>-0.84755832071976034</v>
      </c>
      <c r="N35" s="25"/>
      <c r="O35" s="27">
        <v>436</v>
      </c>
      <c r="P35" s="14"/>
      <c r="Q35" s="38"/>
      <c r="R35" s="30"/>
      <c r="U35" s="4" t="b">
        <f t="shared" si="0"/>
        <v>1</v>
      </c>
      <c r="W35" s="31" t="s">
        <v>51</v>
      </c>
      <c r="X35" s="33">
        <v>43582929</v>
      </c>
      <c r="Y35" s="32"/>
      <c r="Z35" s="33">
        <v>285899035</v>
      </c>
      <c r="AA35" s="32"/>
      <c r="AB35" s="32"/>
      <c r="AC35" s="34">
        <v>0</v>
      </c>
      <c r="AD35" s="35">
        <v>0</v>
      </c>
      <c r="CX35"/>
    </row>
    <row r="36" spans="2:102" s="3" customFormat="1">
      <c r="B36" s="36" t="s">
        <v>260</v>
      </c>
      <c r="D36" s="36" t="s">
        <v>239</v>
      </c>
      <c r="E36" s="37">
        <v>198848853</v>
      </c>
      <c r="F36" s="25"/>
      <c r="G36" s="25" t="s">
        <v>239</v>
      </c>
      <c r="H36" s="27">
        <v>275635986</v>
      </c>
      <c r="I36" s="14"/>
      <c r="J36" s="27">
        <v>138316003</v>
      </c>
      <c r="K36" s="14"/>
      <c r="L36" s="28">
        <v>0.9927989532780237</v>
      </c>
      <c r="N36" s="25"/>
      <c r="O36" s="27">
        <v>2756</v>
      </c>
      <c r="P36" s="14"/>
      <c r="Q36" s="38"/>
      <c r="R36" s="30"/>
      <c r="U36" s="4" t="b">
        <f t="shared" si="0"/>
        <v>1</v>
      </c>
      <c r="W36" s="31" t="s">
        <v>52</v>
      </c>
      <c r="X36" s="33">
        <v>275635986</v>
      </c>
      <c r="Y36" s="32"/>
      <c r="Z36" s="33">
        <v>138316003</v>
      </c>
      <c r="AA36" s="32"/>
      <c r="AB36" s="32"/>
      <c r="AC36" s="34">
        <v>0</v>
      </c>
      <c r="AD36" s="35">
        <v>0</v>
      </c>
      <c r="CX36"/>
    </row>
    <row r="37" spans="2:102" s="3" customFormat="1">
      <c r="B37" s="36" t="s">
        <v>53</v>
      </c>
      <c r="D37" s="36" t="s">
        <v>53</v>
      </c>
      <c r="E37" s="37">
        <v>23234171918</v>
      </c>
      <c r="F37" s="25"/>
      <c r="G37" s="25" t="s">
        <v>53</v>
      </c>
      <c r="H37" s="27">
        <v>387210785</v>
      </c>
      <c r="I37" s="14"/>
      <c r="J37" s="27">
        <v>599307248</v>
      </c>
      <c r="K37" s="14"/>
      <c r="L37" s="28">
        <v>-0.35390271635760362</v>
      </c>
      <c r="N37" s="25"/>
      <c r="O37" s="27">
        <v>3872</v>
      </c>
      <c r="P37" s="14"/>
      <c r="Q37" s="38"/>
      <c r="R37" s="30"/>
      <c r="U37" s="4" t="b">
        <f t="shared" si="0"/>
        <v>1</v>
      </c>
      <c r="W37" s="31" t="s">
        <v>53</v>
      </c>
      <c r="X37" s="33">
        <v>387210785</v>
      </c>
      <c r="Y37" s="32"/>
      <c r="Z37" s="33">
        <v>599307248</v>
      </c>
      <c r="AA37" s="32"/>
      <c r="AB37" s="32"/>
      <c r="AC37" s="34">
        <v>0</v>
      </c>
      <c r="AD37" s="35">
        <v>0</v>
      </c>
      <c r="CX37"/>
    </row>
    <row r="38" spans="2:102">
      <c r="B38" s="36" t="s">
        <v>54</v>
      </c>
      <c r="D38" s="36" t="s">
        <v>54</v>
      </c>
      <c r="E38" s="37">
        <v>0</v>
      </c>
      <c r="F38" s="25" t="s">
        <v>88</v>
      </c>
      <c r="G38" s="25" t="s">
        <v>54</v>
      </c>
      <c r="H38" s="27">
        <v>0</v>
      </c>
      <c r="I38" s="14"/>
      <c r="J38" s="27"/>
      <c r="K38" s="14"/>
      <c r="L38" s="28" t="e">
        <v>#DIV/0!</v>
      </c>
      <c r="M38" s="3"/>
      <c r="N38" s="25"/>
      <c r="O38" s="27">
        <v>0</v>
      </c>
      <c r="P38" s="14"/>
      <c r="Q38" s="38"/>
      <c r="R38" s="30"/>
      <c r="S38" s="3"/>
      <c r="T38" s="3"/>
      <c r="U38" s="4" t="b">
        <f t="shared" si="0"/>
        <v>1</v>
      </c>
      <c r="V38" s="3"/>
      <c r="W38" s="31"/>
      <c r="X38" s="33"/>
      <c r="Y38" s="32"/>
      <c r="Z38" s="33"/>
      <c r="AA38" s="32"/>
      <c r="AB38" s="32"/>
      <c r="AC38" s="34">
        <v>0</v>
      </c>
      <c r="AD38" s="35">
        <v>0</v>
      </c>
      <c r="AE38" s="3"/>
      <c r="AF38" s="3"/>
      <c r="AG38" s="3"/>
    </row>
    <row r="39" spans="2:102">
      <c r="B39" s="36" t="s">
        <v>240</v>
      </c>
      <c r="D39" s="36" t="s">
        <v>240</v>
      </c>
      <c r="E39" s="37">
        <v>9339165871</v>
      </c>
      <c r="F39" s="25"/>
      <c r="G39" s="25" t="s">
        <v>240</v>
      </c>
      <c r="H39" s="39">
        <v>46322358</v>
      </c>
      <c r="I39" s="14"/>
      <c r="J39" s="27">
        <v>32765218</v>
      </c>
      <c r="K39" s="14"/>
      <c r="L39" s="28">
        <v>0.41376620781219886</v>
      </c>
      <c r="N39" s="25"/>
      <c r="O39" s="27">
        <v>463</v>
      </c>
      <c r="P39" s="14"/>
      <c r="Q39" s="38"/>
      <c r="R39" s="30"/>
      <c r="U39" s="4" t="b">
        <f t="shared" si="0"/>
        <v>1</v>
      </c>
      <c r="W39" s="31"/>
      <c r="X39" s="33">
        <v>46322358</v>
      </c>
      <c r="Y39" s="33"/>
      <c r="Z39" s="33">
        <v>32765218</v>
      </c>
      <c r="AA39" s="33"/>
      <c r="AB39" s="32"/>
      <c r="AC39" s="34">
        <v>0</v>
      </c>
      <c r="AD39" s="35">
        <v>0</v>
      </c>
    </row>
    <row r="40" spans="2:102" s="3" customFormat="1">
      <c r="B40" s="23" t="s">
        <v>55</v>
      </c>
      <c r="D40" s="23" t="s">
        <v>56</v>
      </c>
      <c r="E40" s="24">
        <v>1909581830414.0547</v>
      </c>
      <c r="F40" s="25"/>
      <c r="G40" s="25" t="s">
        <v>56</v>
      </c>
      <c r="H40" s="14"/>
      <c r="I40" s="39">
        <v>8357837777</v>
      </c>
      <c r="J40" s="14"/>
      <c r="K40" s="27">
        <v>5333546076</v>
      </c>
      <c r="L40" s="28">
        <v>0.56703207545328427</v>
      </c>
      <c r="M40" s="29">
        <v>8357837777</v>
      </c>
      <c r="N40" s="25">
        <v>0</v>
      </c>
      <c r="O40" s="26"/>
      <c r="P40" s="27">
        <v>83579</v>
      </c>
      <c r="Q40" s="29">
        <v>83578</v>
      </c>
      <c r="R40" s="30">
        <v>-1</v>
      </c>
      <c r="S40" s="4"/>
      <c r="T40" s="4"/>
      <c r="U40" s="4" t="b">
        <f t="shared" si="0"/>
        <v>1</v>
      </c>
      <c r="V40" s="4"/>
      <c r="W40" s="31" t="s">
        <v>55</v>
      </c>
      <c r="X40" s="33"/>
      <c r="Y40" s="33">
        <v>8357837777</v>
      </c>
      <c r="Z40" s="33"/>
      <c r="AA40" s="33">
        <v>5333546076</v>
      </c>
      <c r="AB40" s="32"/>
      <c r="AC40" s="34">
        <v>0</v>
      </c>
      <c r="AD40" s="35">
        <v>0</v>
      </c>
      <c r="AE40" s="4"/>
      <c r="AF40" s="4"/>
      <c r="AG40" s="4"/>
      <c r="CX40"/>
    </row>
    <row r="41" spans="2:102">
      <c r="B41" s="36" t="s">
        <v>241</v>
      </c>
      <c r="D41" s="36" t="s">
        <v>241</v>
      </c>
      <c r="E41" s="37">
        <v>1715454380100</v>
      </c>
      <c r="F41" s="25"/>
      <c r="G41" s="25" t="s">
        <v>241</v>
      </c>
      <c r="H41" s="27">
        <v>6301794319</v>
      </c>
      <c r="I41" s="14"/>
      <c r="J41" s="27">
        <v>2943925653</v>
      </c>
      <c r="K41" s="14"/>
      <c r="L41" s="28">
        <v>1.1406091939102376</v>
      </c>
      <c r="N41" s="25"/>
      <c r="O41" s="27">
        <v>63018</v>
      </c>
      <c r="P41" s="14"/>
      <c r="Q41" s="38"/>
      <c r="R41" s="30"/>
      <c r="U41" s="4" t="b">
        <f t="shared" si="0"/>
        <v>1</v>
      </c>
      <c r="W41" s="31" t="s">
        <v>57</v>
      </c>
      <c r="X41" s="33">
        <v>6301794319</v>
      </c>
      <c r="Y41" s="32"/>
      <c r="Z41" s="33">
        <v>2943925653</v>
      </c>
      <c r="AA41" s="32"/>
      <c r="AB41" s="32"/>
      <c r="AC41" s="34">
        <v>0</v>
      </c>
      <c r="AD41" s="35">
        <v>0</v>
      </c>
      <c r="AE41" s="3"/>
      <c r="AF41" s="3"/>
      <c r="AG41" s="3"/>
    </row>
    <row r="42" spans="2:102">
      <c r="B42" s="36" t="s">
        <v>242</v>
      </c>
      <c r="D42" s="36" t="s">
        <v>242</v>
      </c>
      <c r="E42" s="37">
        <v>18451929689</v>
      </c>
      <c r="F42" s="25"/>
      <c r="G42" s="25" t="s">
        <v>242</v>
      </c>
      <c r="H42" s="27">
        <v>195824540</v>
      </c>
      <c r="I42" s="14"/>
      <c r="J42" s="27">
        <v>246929901</v>
      </c>
      <c r="K42" s="14"/>
      <c r="L42" s="28">
        <v>-0.20696303199020027</v>
      </c>
      <c r="N42" s="25"/>
      <c r="O42" s="27">
        <v>1958</v>
      </c>
      <c r="P42" s="14"/>
      <c r="Q42" s="38"/>
      <c r="R42" s="30"/>
      <c r="U42" s="4" t="b">
        <f t="shared" si="0"/>
        <v>1</v>
      </c>
      <c r="W42" s="31" t="s">
        <v>58</v>
      </c>
      <c r="X42" s="33">
        <v>195824540</v>
      </c>
      <c r="Y42" s="32"/>
      <c r="Z42" s="33">
        <v>246929901</v>
      </c>
      <c r="AA42" s="32"/>
      <c r="AB42" s="32"/>
      <c r="AC42" s="34">
        <v>0</v>
      </c>
      <c r="AD42" s="35">
        <v>0</v>
      </c>
    </row>
    <row r="43" spans="2:102">
      <c r="B43" s="36" t="s">
        <v>243</v>
      </c>
      <c r="D43" s="36" t="s">
        <v>243</v>
      </c>
      <c r="E43" s="37">
        <v>30559052540.630005</v>
      </c>
      <c r="F43" s="25"/>
      <c r="G43" s="25" t="s">
        <v>243</v>
      </c>
      <c r="H43" s="27">
        <v>250179553</v>
      </c>
      <c r="I43" s="14"/>
      <c r="J43" s="27">
        <v>155392494</v>
      </c>
      <c r="K43" s="14"/>
      <c r="L43" s="28">
        <v>0.60998479759260449</v>
      </c>
      <c r="N43" s="25"/>
      <c r="O43" s="27">
        <v>2502</v>
      </c>
      <c r="P43" s="14"/>
      <c r="Q43" s="38"/>
      <c r="R43" s="30"/>
      <c r="U43" s="4" t="b">
        <f t="shared" si="0"/>
        <v>1</v>
      </c>
      <c r="W43" s="31" t="s">
        <v>59</v>
      </c>
      <c r="X43" s="33">
        <v>250179553</v>
      </c>
      <c r="Y43" s="32"/>
      <c r="Z43" s="33">
        <v>155392494</v>
      </c>
      <c r="AA43" s="32"/>
      <c r="AB43" s="32"/>
      <c r="AC43" s="34">
        <v>0</v>
      </c>
      <c r="AD43" s="35">
        <v>0</v>
      </c>
    </row>
    <row r="44" spans="2:102">
      <c r="B44" s="36" t="s">
        <v>244</v>
      </c>
      <c r="D44" s="36" t="s">
        <v>244</v>
      </c>
      <c r="E44" s="37">
        <v>69898897913.404999</v>
      </c>
      <c r="F44" s="25"/>
      <c r="G44" s="25" t="s">
        <v>244</v>
      </c>
      <c r="H44" s="27">
        <v>395047136</v>
      </c>
      <c r="I44" s="14"/>
      <c r="J44" s="27">
        <v>309939020</v>
      </c>
      <c r="K44" s="14"/>
      <c r="L44" s="28">
        <v>0.27459632543201562</v>
      </c>
      <c r="M44" s="3"/>
      <c r="N44" s="25"/>
      <c r="O44" s="27">
        <v>3950</v>
      </c>
      <c r="P44" s="14"/>
      <c r="Q44" s="38"/>
      <c r="R44" s="30"/>
      <c r="S44" s="3"/>
      <c r="T44" s="3"/>
      <c r="U44" s="4" t="b">
        <f t="shared" si="0"/>
        <v>1</v>
      </c>
      <c r="V44" s="3"/>
      <c r="W44" s="31" t="s">
        <v>60</v>
      </c>
      <c r="X44" s="33">
        <v>395047136</v>
      </c>
      <c r="Y44" s="32"/>
      <c r="Z44" s="33">
        <v>309939020</v>
      </c>
      <c r="AA44" s="32"/>
      <c r="AB44" s="32"/>
      <c r="AC44" s="34">
        <v>0</v>
      </c>
      <c r="AD44" s="35">
        <v>0</v>
      </c>
    </row>
    <row r="45" spans="2:102">
      <c r="B45" s="36" t="s">
        <v>259</v>
      </c>
      <c r="D45" s="36" t="s">
        <v>245</v>
      </c>
      <c r="E45" s="37">
        <v>24669225537</v>
      </c>
      <c r="F45" s="25"/>
      <c r="G45" s="25" t="s">
        <v>245</v>
      </c>
      <c r="H45" s="27">
        <v>26913284</v>
      </c>
      <c r="I45" s="14"/>
      <c r="J45" s="27">
        <v>250397356</v>
      </c>
      <c r="K45" s="14"/>
      <c r="L45" s="28">
        <v>-0.8925176989488659</v>
      </c>
      <c r="M45" s="3"/>
      <c r="N45" s="25"/>
      <c r="O45" s="27">
        <v>269</v>
      </c>
      <c r="P45" s="14"/>
      <c r="Q45" s="38"/>
      <c r="R45" s="30"/>
      <c r="S45" s="3"/>
      <c r="T45" s="3"/>
      <c r="U45" s="4" t="b">
        <f t="shared" si="0"/>
        <v>1</v>
      </c>
      <c r="V45" s="3"/>
      <c r="W45" s="31" t="s">
        <v>51</v>
      </c>
      <c r="X45" s="33">
        <v>26913284</v>
      </c>
      <c r="Y45" s="32"/>
      <c r="Z45" s="33">
        <v>250397356</v>
      </c>
      <c r="AA45" s="32"/>
      <c r="AB45" s="32"/>
      <c r="AC45" s="34">
        <v>0</v>
      </c>
      <c r="AD45" s="35">
        <v>0</v>
      </c>
    </row>
    <row r="46" spans="2:102" s="3" customFormat="1">
      <c r="B46" s="36" t="s">
        <v>260</v>
      </c>
      <c r="D46" s="36" t="s">
        <v>246</v>
      </c>
      <c r="E46" s="37">
        <v>74839906</v>
      </c>
      <c r="F46" s="25"/>
      <c r="G46" s="25" t="s">
        <v>246</v>
      </c>
      <c r="H46" s="27">
        <v>163719454</v>
      </c>
      <c r="I46" s="14"/>
      <c r="J46" s="27">
        <v>29697197</v>
      </c>
      <c r="K46" s="14"/>
      <c r="L46" s="28">
        <v>4.512959825804435</v>
      </c>
      <c r="N46" s="25"/>
      <c r="O46" s="27">
        <v>1637</v>
      </c>
      <c r="P46" s="14"/>
      <c r="Q46" s="38"/>
      <c r="R46" s="30"/>
      <c r="U46" s="4" t="b">
        <f t="shared" si="0"/>
        <v>1</v>
      </c>
      <c r="W46" s="31" t="s">
        <v>52</v>
      </c>
      <c r="X46" s="33">
        <v>163719454</v>
      </c>
      <c r="Y46" s="32"/>
      <c r="Z46" s="33">
        <v>29697197</v>
      </c>
      <c r="AA46" s="32"/>
      <c r="AB46" s="32"/>
      <c r="AC46" s="34">
        <v>0</v>
      </c>
      <c r="AD46" s="35">
        <v>0</v>
      </c>
      <c r="AE46" s="4"/>
      <c r="AF46" s="4"/>
      <c r="AG46" s="4"/>
      <c r="CX46"/>
    </row>
    <row r="47" spans="2:102" s="3" customFormat="1">
      <c r="B47" s="36" t="s">
        <v>61</v>
      </c>
      <c r="D47" s="36" t="s">
        <v>247</v>
      </c>
      <c r="E47" s="37">
        <v>41298668163.019707</v>
      </c>
      <c r="F47" s="25"/>
      <c r="G47" s="25" t="s">
        <v>247</v>
      </c>
      <c r="H47" s="27">
        <v>978566475</v>
      </c>
      <c r="I47" s="14"/>
      <c r="J47" s="27">
        <v>1340445233</v>
      </c>
      <c r="K47" s="14"/>
      <c r="L47" s="28">
        <v>-0.26996907377565349</v>
      </c>
      <c r="N47" s="25"/>
      <c r="O47" s="27">
        <v>9786</v>
      </c>
      <c r="P47" s="14"/>
      <c r="Q47" s="38"/>
      <c r="R47" s="30"/>
      <c r="U47" s="4" t="b">
        <f t="shared" si="0"/>
        <v>1</v>
      </c>
      <c r="W47" s="31" t="s">
        <v>61</v>
      </c>
      <c r="X47" s="33">
        <v>978566475</v>
      </c>
      <c r="Y47" s="32"/>
      <c r="Z47" s="33">
        <v>1340445233</v>
      </c>
      <c r="AA47" s="32"/>
      <c r="AB47" s="32"/>
      <c r="AC47" s="34">
        <v>0</v>
      </c>
      <c r="AD47" s="35">
        <v>0</v>
      </c>
      <c r="CX47"/>
    </row>
    <row r="48" spans="2:102" s="3" customFormat="1">
      <c r="B48" s="36" t="s">
        <v>62</v>
      </c>
      <c r="D48" s="36" t="s">
        <v>62</v>
      </c>
      <c r="E48" s="37">
        <v>9174836565</v>
      </c>
      <c r="F48" s="25"/>
      <c r="G48" s="25" t="s">
        <v>62</v>
      </c>
      <c r="H48" s="39">
        <v>45793016</v>
      </c>
      <c r="I48" s="14"/>
      <c r="J48" s="27">
        <v>56819222</v>
      </c>
      <c r="K48" s="14"/>
      <c r="L48" s="28">
        <v>-0.19405767294736986</v>
      </c>
      <c r="N48" s="25"/>
      <c r="O48" s="39">
        <v>459</v>
      </c>
      <c r="P48" s="14"/>
      <c r="Q48" s="38"/>
      <c r="R48" s="30"/>
      <c r="U48" s="4" t="b">
        <f t="shared" si="0"/>
        <v>1</v>
      </c>
      <c r="W48" s="31"/>
      <c r="X48" s="33">
        <v>45793016</v>
      </c>
      <c r="Y48" s="33"/>
      <c r="Z48" s="33">
        <v>56819222</v>
      </c>
      <c r="AA48" s="33"/>
      <c r="AB48" s="32"/>
      <c r="AC48" s="34">
        <v>0</v>
      </c>
      <c r="AD48" s="35">
        <v>0</v>
      </c>
      <c r="CX48"/>
    </row>
    <row r="49" spans="2:102" s="3" customFormat="1">
      <c r="B49" s="43" t="s">
        <v>63</v>
      </c>
      <c r="D49" s="43" t="s">
        <v>64</v>
      </c>
      <c r="E49" s="24">
        <v>9786174991858.0039</v>
      </c>
      <c r="F49" s="25">
        <v>30531824699187.094</v>
      </c>
      <c r="G49" s="25" t="s">
        <v>64</v>
      </c>
      <c r="H49" s="14"/>
      <c r="I49" s="27">
        <v>30531824699</v>
      </c>
      <c r="J49" s="14"/>
      <c r="K49" s="27">
        <v>30824297031</v>
      </c>
      <c r="L49" s="28">
        <v>-9.4883698955360307E-3</v>
      </c>
      <c r="M49" s="29">
        <v>30531824699</v>
      </c>
      <c r="N49" s="25">
        <v>0</v>
      </c>
      <c r="O49" s="26"/>
      <c r="P49" s="27">
        <v>305318</v>
      </c>
      <c r="Q49" s="29">
        <v>305318</v>
      </c>
      <c r="R49" s="30">
        <v>0</v>
      </c>
      <c r="S49" s="4"/>
      <c r="T49" s="4"/>
      <c r="U49" s="4" t="b">
        <f t="shared" si="0"/>
        <v>1</v>
      </c>
      <c r="V49" s="4"/>
      <c r="W49" s="31" t="s">
        <v>63</v>
      </c>
      <c r="X49" s="32"/>
      <c r="Y49" s="33">
        <v>30531824699</v>
      </c>
      <c r="Z49" s="32"/>
      <c r="AA49" s="33">
        <v>30824297031</v>
      </c>
      <c r="AB49" s="32"/>
      <c r="AC49" s="34">
        <v>0</v>
      </c>
      <c r="AD49" s="35">
        <v>0</v>
      </c>
      <c r="CX49"/>
    </row>
    <row r="50" spans="2:102" s="3" customFormat="1">
      <c r="B50" s="44" t="s">
        <v>65</v>
      </c>
      <c r="D50" s="44" t="s">
        <v>248</v>
      </c>
      <c r="E50" s="37"/>
      <c r="F50" s="25"/>
      <c r="G50" s="25" t="s">
        <v>248</v>
      </c>
      <c r="H50" s="14"/>
      <c r="I50" s="14"/>
      <c r="J50" s="14"/>
      <c r="K50" s="14"/>
      <c r="L50" s="28"/>
      <c r="N50" s="25"/>
      <c r="O50" s="14"/>
      <c r="P50" s="14"/>
      <c r="Q50" s="42"/>
      <c r="R50" s="30"/>
      <c r="U50" s="4" t="b">
        <f t="shared" si="0"/>
        <v>1</v>
      </c>
      <c r="W50" s="31" t="s">
        <v>65</v>
      </c>
      <c r="X50" s="32"/>
      <c r="Y50" s="33"/>
      <c r="Z50" s="32"/>
      <c r="AA50" s="33"/>
      <c r="AB50" s="32"/>
      <c r="AC50" s="34">
        <v>0</v>
      </c>
      <c r="AD50" s="35">
        <v>0</v>
      </c>
      <c r="CX50"/>
    </row>
    <row r="51" spans="2:102">
      <c r="B51" s="23" t="s">
        <v>66</v>
      </c>
      <c r="D51" s="23" t="s">
        <v>249</v>
      </c>
      <c r="E51" s="24">
        <v>2646975876305.2759</v>
      </c>
      <c r="F51" s="25"/>
      <c r="G51" s="25" t="s">
        <v>249</v>
      </c>
      <c r="H51" s="14"/>
      <c r="I51" s="27">
        <v>16880830862</v>
      </c>
      <c r="J51" s="14"/>
      <c r="K51" s="27">
        <v>16379137636</v>
      </c>
      <c r="L51" s="28">
        <v>3.0630014665565808E-2</v>
      </c>
      <c r="M51" s="29">
        <v>16880830861</v>
      </c>
      <c r="N51" s="25">
        <v>-1</v>
      </c>
      <c r="O51" s="26"/>
      <c r="P51" s="27">
        <v>168808</v>
      </c>
      <c r="Q51" s="29">
        <v>168808</v>
      </c>
      <c r="R51" s="30">
        <v>0</v>
      </c>
      <c r="U51" s="4" t="b">
        <f t="shared" si="0"/>
        <v>1</v>
      </c>
      <c r="W51" s="31" t="s">
        <v>66</v>
      </c>
      <c r="X51" s="33"/>
      <c r="Y51" s="33">
        <v>16880830862</v>
      </c>
      <c r="Z51" s="33"/>
      <c r="AA51" s="33">
        <v>16379137636</v>
      </c>
      <c r="AB51" s="32"/>
      <c r="AC51" s="34">
        <v>0</v>
      </c>
      <c r="AD51" s="35">
        <v>0</v>
      </c>
      <c r="AE51" s="3"/>
      <c r="AF51" s="3"/>
      <c r="AG51" s="3"/>
    </row>
    <row r="52" spans="2:102">
      <c r="B52" s="36" t="s">
        <v>261</v>
      </c>
      <c r="D52" s="36" t="s">
        <v>250</v>
      </c>
      <c r="E52" s="37">
        <v>200000000000.00049</v>
      </c>
      <c r="F52" s="25"/>
      <c r="G52" s="25" t="s">
        <v>250</v>
      </c>
      <c r="H52" s="27">
        <v>380000000</v>
      </c>
      <c r="I52" s="14"/>
      <c r="J52" s="27">
        <v>380000000</v>
      </c>
      <c r="K52" s="14"/>
      <c r="L52" s="28">
        <v>0</v>
      </c>
      <c r="N52" s="25"/>
      <c r="O52" s="27">
        <v>3800</v>
      </c>
      <c r="P52" s="14"/>
      <c r="Q52" s="38"/>
      <c r="R52" s="30"/>
      <c r="U52" s="4" t="b">
        <f t="shared" si="0"/>
        <v>1</v>
      </c>
      <c r="W52" s="31" t="s">
        <v>67</v>
      </c>
      <c r="X52" s="33">
        <v>380000000</v>
      </c>
      <c r="Y52" s="32"/>
      <c r="Z52" s="33">
        <v>380000000</v>
      </c>
      <c r="AA52" s="32"/>
      <c r="AB52" s="32"/>
      <c r="AC52" s="34">
        <v>0</v>
      </c>
      <c r="AD52" s="35">
        <v>0</v>
      </c>
    </row>
    <row r="53" spans="2:102">
      <c r="B53" s="36" t="s">
        <v>262</v>
      </c>
      <c r="D53" s="36" t="s">
        <v>251</v>
      </c>
      <c r="E53" s="37">
        <v>2289879885</v>
      </c>
      <c r="F53" s="25"/>
      <c r="G53" s="25" t="s">
        <v>251</v>
      </c>
      <c r="H53" s="27">
        <v>1109309014</v>
      </c>
      <c r="I53" s="14"/>
      <c r="J53" s="27">
        <v>1099792874</v>
      </c>
      <c r="K53" s="14"/>
      <c r="L53" s="28">
        <v>8.6526656291101567E-3</v>
      </c>
      <c r="N53" s="25"/>
      <c r="O53" s="27">
        <v>11093</v>
      </c>
      <c r="P53" s="14"/>
      <c r="Q53" s="38"/>
      <c r="R53" s="30"/>
      <c r="U53" s="4" t="b">
        <f t="shared" si="0"/>
        <v>1</v>
      </c>
      <c r="W53" s="31" t="s">
        <v>68</v>
      </c>
      <c r="X53" s="33">
        <v>1109309014</v>
      </c>
      <c r="Y53" s="32"/>
      <c r="Z53" s="33">
        <v>1099792874</v>
      </c>
      <c r="AA53" s="32"/>
      <c r="AB53" s="32"/>
      <c r="AC53" s="34">
        <v>0</v>
      </c>
      <c r="AD53" s="35">
        <v>0</v>
      </c>
    </row>
    <row r="54" spans="2:102">
      <c r="B54" s="36" t="s">
        <v>263</v>
      </c>
      <c r="D54" s="36" t="s">
        <v>252</v>
      </c>
      <c r="E54" s="37">
        <v>0</v>
      </c>
      <c r="F54" s="25"/>
      <c r="G54" s="25" t="s">
        <v>252</v>
      </c>
      <c r="H54" s="27"/>
      <c r="I54" s="14"/>
      <c r="J54" s="27"/>
      <c r="K54" s="14"/>
      <c r="L54" s="28"/>
      <c r="N54" s="25"/>
      <c r="O54" s="27"/>
      <c r="P54" s="14"/>
      <c r="Q54" s="38"/>
      <c r="R54" s="30"/>
      <c r="U54" s="4" t="b">
        <f t="shared" si="0"/>
        <v>1</v>
      </c>
      <c r="W54" s="31"/>
      <c r="X54" s="33"/>
      <c r="Y54" s="32"/>
      <c r="Z54" s="33"/>
      <c r="AA54" s="32"/>
      <c r="AB54" s="32"/>
      <c r="AC54" s="34"/>
      <c r="AD54" s="35"/>
    </row>
    <row r="55" spans="2:102">
      <c r="B55" s="36" t="s">
        <v>264</v>
      </c>
      <c r="D55" s="36" t="s">
        <v>253</v>
      </c>
      <c r="E55" s="37">
        <v>-177934574441.02286</v>
      </c>
      <c r="F55" s="25"/>
      <c r="G55" s="25" t="s">
        <v>253</v>
      </c>
      <c r="H55" s="27">
        <v>-1778129902</v>
      </c>
      <c r="I55" s="14"/>
      <c r="J55" s="27">
        <v>-1797036283</v>
      </c>
      <c r="K55" s="14"/>
      <c r="L55" s="28">
        <v>-1.0520867708045056E-2</v>
      </c>
      <c r="N55" s="25"/>
      <c r="O55" s="27">
        <v>-17781</v>
      </c>
      <c r="P55" s="14"/>
      <c r="Q55" s="38"/>
      <c r="R55" s="30"/>
      <c r="U55" s="4" t="b">
        <f t="shared" si="0"/>
        <v>1</v>
      </c>
      <c r="W55" s="31" t="s">
        <v>69</v>
      </c>
      <c r="X55" s="33">
        <v>-1778129902</v>
      </c>
      <c r="Y55" s="32"/>
      <c r="Z55" s="33">
        <v>-1797036283</v>
      </c>
      <c r="AA55" s="32"/>
      <c r="AB55" s="32"/>
      <c r="AC55" s="34">
        <v>0</v>
      </c>
      <c r="AD55" s="35">
        <v>0</v>
      </c>
    </row>
    <row r="56" spans="2:102">
      <c r="B56" s="36" t="s">
        <v>265</v>
      </c>
      <c r="D56" s="36" t="s">
        <v>254</v>
      </c>
      <c r="E56" s="37">
        <v>448997541846.55627</v>
      </c>
      <c r="F56" s="25"/>
      <c r="G56" s="25" t="s">
        <v>254</v>
      </c>
      <c r="H56" s="27">
        <v>1071626631</v>
      </c>
      <c r="I56" s="14"/>
      <c r="J56" s="27">
        <v>1296943571</v>
      </c>
      <c r="K56" s="14"/>
      <c r="L56" s="28">
        <v>-0.17372917761277062</v>
      </c>
      <c r="N56" s="25"/>
      <c r="O56" s="27">
        <v>10716</v>
      </c>
      <c r="P56" s="14"/>
      <c r="Q56" s="38"/>
      <c r="R56" s="30"/>
      <c r="U56" s="4" t="b">
        <f t="shared" si="0"/>
        <v>1</v>
      </c>
      <c r="W56" s="31" t="s">
        <v>70</v>
      </c>
      <c r="X56" s="33">
        <v>1071626631</v>
      </c>
      <c r="Y56" s="32"/>
      <c r="Z56" s="33">
        <v>1296943571</v>
      </c>
      <c r="AA56" s="32"/>
      <c r="AB56" s="32"/>
      <c r="AC56" s="34">
        <v>0</v>
      </c>
      <c r="AD56" s="35">
        <v>0</v>
      </c>
    </row>
    <row r="57" spans="2:102">
      <c r="B57" s="36" t="s">
        <v>266</v>
      </c>
      <c r="D57" s="36" t="s">
        <v>255</v>
      </c>
      <c r="E57" s="37">
        <v>2173623029014.7419</v>
      </c>
      <c r="F57" s="25"/>
      <c r="G57" s="25" t="s">
        <v>255</v>
      </c>
      <c r="H57" s="27">
        <v>16098025119</v>
      </c>
      <c r="I57" s="14"/>
      <c r="J57" s="27">
        <v>15399437474</v>
      </c>
      <c r="K57" s="14"/>
      <c r="L57" s="28">
        <v>4.5364491149723962E-2</v>
      </c>
      <c r="N57" s="25"/>
      <c r="O57" s="27">
        <v>160980</v>
      </c>
      <c r="P57" s="14"/>
      <c r="Q57" s="38"/>
      <c r="R57" s="30"/>
      <c r="U57" s="4" t="b">
        <f t="shared" si="0"/>
        <v>1</v>
      </c>
      <c r="W57" s="31" t="s">
        <v>71</v>
      </c>
      <c r="X57" s="33">
        <v>16098025119</v>
      </c>
      <c r="Y57" s="33"/>
      <c r="Z57" s="33">
        <v>15399437474</v>
      </c>
      <c r="AA57" s="33"/>
      <c r="AB57" s="32"/>
      <c r="AC57" s="34">
        <v>0</v>
      </c>
      <c r="AD57" s="35">
        <v>0</v>
      </c>
    </row>
    <row r="58" spans="2:102">
      <c r="B58" s="41" t="s">
        <v>72</v>
      </c>
      <c r="D58" s="41" t="s">
        <v>73</v>
      </c>
      <c r="E58" s="57">
        <v>1358994086641.4727</v>
      </c>
      <c r="F58" s="25"/>
      <c r="G58" s="25" t="s">
        <v>73</v>
      </c>
      <c r="H58" s="26"/>
      <c r="I58" s="39">
        <v>1860520333</v>
      </c>
      <c r="J58" s="14"/>
      <c r="K58" s="27">
        <v>1797381431</v>
      </c>
      <c r="L58" s="28">
        <v>3.5128271000814726E-2</v>
      </c>
      <c r="N58" s="25"/>
      <c r="O58" s="26"/>
      <c r="P58" s="27">
        <v>18605</v>
      </c>
      <c r="Q58" s="38"/>
      <c r="R58" s="30"/>
      <c r="U58" s="4" t="b">
        <f t="shared" si="0"/>
        <v>1</v>
      </c>
      <c r="W58" s="31" t="s">
        <v>72</v>
      </c>
      <c r="X58" s="32"/>
      <c r="Y58" s="33">
        <v>1860520333</v>
      </c>
      <c r="Z58" s="32"/>
      <c r="AA58" s="33">
        <v>1797381431</v>
      </c>
      <c r="AB58" s="32"/>
      <c r="AC58" s="34">
        <v>0</v>
      </c>
      <c r="AD58" s="35">
        <v>0</v>
      </c>
    </row>
    <row r="59" spans="2:102">
      <c r="B59" s="23" t="s">
        <v>74</v>
      </c>
      <c r="D59" s="23" t="s">
        <v>75</v>
      </c>
      <c r="E59" s="24">
        <v>4005969962946.7485</v>
      </c>
      <c r="F59" s="25">
        <v>18741351194606.266</v>
      </c>
      <c r="G59" s="51" t="s">
        <v>75</v>
      </c>
      <c r="H59" s="26"/>
      <c r="I59" s="27">
        <v>18741351195</v>
      </c>
      <c r="J59" s="14"/>
      <c r="K59" s="27">
        <v>18176519067</v>
      </c>
      <c r="L59" s="28">
        <v>3.1074823838270982E-2</v>
      </c>
      <c r="M59" s="29">
        <v>18741351195</v>
      </c>
      <c r="N59" s="25">
        <v>0</v>
      </c>
      <c r="O59" s="26"/>
      <c r="P59" s="27">
        <v>187413</v>
      </c>
      <c r="Q59" s="29">
        <v>187414</v>
      </c>
      <c r="R59" s="30">
        <v>1</v>
      </c>
      <c r="U59" s="4" t="b">
        <f t="shared" si="0"/>
        <v>1</v>
      </c>
      <c r="W59" s="31" t="s">
        <v>74</v>
      </c>
      <c r="X59" s="32"/>
      <c r="Y59" s="33">
        <v>18741351195</v>
      </c>
      <c r="Z59" s="32"/>
      <c r="AA59" s="33">
        <v>18176519067</v>
      </c>
      <c r="AB59" s="32"/>
      <c r="AC59" s="34">
        <v>0</v>
      </c>
      <c r="AD59" s="35">
        <v>0</v>
      </c>
    </row>
    <row r="60" spans="2:102">
      <c r="B60" s="23" t="s">
        <v>76</v>
      </c>
      <c r="D60" s="23" t="s">
        <v>77</v>
      </c>
      <c r="E60" s="24">
        <v>13792144954804.752</v>
      </c>
      <c r="F60" s="25">
        <v>49273175893793.359</v>
      </c>
      <c r="G60" s="53" t="s">
        <v>77</v>
      </c>
      <c r="H60" s="26"/>
      <c r="I60" s="27">
        <v>49273175894</v>
      </c>
      <c r="J60" s="14"/>
      <c r="K60" s="27">
        <v>49000816098</v>
      </c>
      <c r="L60" s="28">
        <v>5.5582706103360913E-3</v>
      </c>
      <c r="M60" s="29">
        <v>49273175894</v>
      </c>
      <c r="N60" s="25">
        <v>0</v>
      </c>
      <c r="O60" s="26"/>
      <c r="P60" s="27">
        <v>492731</v>
      </c>
      <c r="Q60" s="29">
        <v>492732</v>
      </c>
      <c r="R60" s="30">
        <v>1</v>
      </c>
      <c r="U60" s="4" t="b">
        <f t="shared" si="0"/>
        <v>1</v>
      </c>
      <c r="W60" s="45" t="s">
        <v>76</v>
      </c>
      <c r="X60" s="46"/>
      <c r="Y60" s="47">
        <v>49273175894</v>
      </c>
      <c r="Z60" s="46"/>
      <c r="AA60" s="47">
        <v>49000816098</v>
      </c>
      <c r="AB60" s="46"/>
      <c r="AC60" s="48">
        <v>0</v>
      </c>
      <c r="AD60" s="49">
        <v>0</v>
      </c>
    </row>
    <row r="61" spans="2:102">
      <c r="E61" s="277" t="b">
        <f>E60=E28</f>
        <v>0</v>
      </c>
      <c r="F61" s="51"/>
      <c r="I61" s="50" t="b">
        <v>1</v>
      </c>
      <c r="P61" s="52"/>
    </row>
    <row r="62" spans="2:102">
      <c r="E62" s="278">
        <f>E60-E28</f>
        <v>0.1328125</v>
      </c>
      <c r="F62" s="53"/>
      <c r="H62" s="54"/>
      <c r="I62" s="55">
        <v>0</v>
      </c>
      <c r="P62" s="56"/>
    </row>
    <row r="69" spans="4:7">
      <c r="G69" s="4"/>
    </row>
    <row r="70" spans="4:7">
      <c r="G70" s="4"/>
    </row>
    <row r="71" spans="4:7">
      <c r="D71"/>
      <c r="E71"/>
      <c r="F71" s="4"/>
      <c r="G71" s="4"/>
    </row>
    <row r="72" spans="4:7">
      <c r="D72"/>
      <c r="E72"/>
      <c r="F72" s="4"/>
    </row>
    <row r="73" spans="4:7">
      <c r="D73"/>
      <c r="E73"/>
      <c r="F73" s="4"/>
    </row>
    <row r="74" spans="4:7">
      <c r="D74"/>
      <c r="E74"/>
    </row>
    <row r="297" spans="103:103">
      <c r="CY297" s="4">
        <v>0</v>
      </c>
    </row>
    <row r="298" spans="103:103">
      <c r="CY298" s="4">
        <v>0</v>
      </c>
    </row>
    <row r="299" spans="103:103">
      <c r="CY299" s="4">
        <v>0</v>
      </c>
    </row>
    <row r="300" spans="103:103">
      <c r="CY300" s="4">
        <v>0</v>
      </c>
    </row>
    <row r="301" spans="103:103">
      <c r="CY301" s="4">
        <v>0</v>
      </c>
    </row>
    <row r="302" spans="103:103">
      <c r="CY302" s="4">
        <v>0</v>
      </c>
    </row>
    <row r="303" spans="103:103">
      <c r="CY303" s="4">
        <v>0</v>
      </c>
    </row>
    <row r="304" spans="103:103">
      <c r="CY304" s="4">
        <v>0</v>
      </c>
    </row>
    <row r="305" spans="103:103">
      <c r="CY305" s="4">
        <v>0</v>
      </c>
    </row>
    <row r="306" spans="103:103">
      <c r="CY306" s="4">
        <v>0</v>
      </c>
    </row>
    <row r="307" spans="103:103">
      <c r="CY307" s="4">
        <v>0</v>
      </c>
    </row>
    <row r="308" spans="103:103">
      <c r="CY308" s="4">
        <v>0</v>
      </c>
    </row>
    <row r="309" spans="103:103">
      <c r="CY309" s="4">
        <v>0</v>
      </c>
    </row>
    <row r="310" spans="103:103">
      <c r="CY310" s="4">
        <v>0</v>
      </c>
    </row>
    <row r="311" spans="103:103">
      <c r="CY311" s="4">
        <v>0</v>
      </c>
    </row>
    <row r="312" spans="103:103">
      <c r="CY312" s="4">
        <v>0</v>
      </c>
    </row>
    <row r="313" spans="103:103">
      <c r="CY313" s="4">
        <v>0</v>
      </c>
    </row>
    <row r="314" spans="103:103">
      <c r="CY314" s="4">
        <v>0</v>
      </c>
    </row>
    <row r="315" spans="103:103">
      <c r="CY315" s="4">
        <v>0</v>
      </c>
    </row>
    <row r="316" spans="103:103">
      <c r="CY316" s="4">
        <v>0</v>
      </c>
    </row>
    <row r="317" spans="103:103">
      <c r="CY317" s="4">
        <v>0</v>
      </c>
    </row>
    <row r="318" spans="103:103">
      <c r="CY318" s="4">
        <v>0</v>
      </c>
    </row>
    <row r="319" spans="103:103">
      <c r="CY319" s="4">
        <v>0</v>
      </c>
    </row>
    <row r="320" spans="103:103">
      <c r="CY320" s="4">
        <v>0</v>
      </c>
    </row>
    <row r="321" spans="103:103">
      <c r="CY321" s="4">
        <v>0</v>
      </c>
    </row>
    <row r="322" spans="103:103">
      <c r="CY322" s="4">
        <v>0</v>
      </c>
    </row>
    <row r="323" spans="103:103">
      <c r="CY323" s="4">
        <v>0</v>
      </c>
    </row>
    <row r="324" spans="103:103">
      <c r="CY324" s="4">
        <v>0</v>
      </c>
    </row>
    <row r="325" spans="103:103">
      <c r="CY325" s="4">
        <v>0</v>
      </c>
    </row>
    <row r="326" spans="103:103">
      <c r="CY326" s="4">
        <v>0</v>
      </c>
    </row>
    <row r="327" spans="103:103">
      <c r="CY327" s="4">
        <v>0</v>
      </c>
    </row>
    <row r="328" spans="103:103">
      <c r="CY328" s="4">
        <v>0</v>
      </c>
    </row>
    <row r="329" spans="103:103">
      <c r="CY329" s="4">
        <v>0</v>
      </c>
    </row>
    <row r="330" spans="103:103">
      <c r="CY330" s="4">
        <v>0</v>
      </c>
    </row>
    <row r="331" spans="103:103">
      <c r="CY331" s="4">
        <v>0</v>
      </c>
    </row>
    <row r="332" spans="103:103">
      <c r="CY332" s="4">
        <v>0</v>
      </c>
    </row>
    <row r="333" spans="103:103">
      <c r="CY333" s="4">
        <v>0</v>
      </c>
    </row>
    <row r="334" spans="103:103">
      <c r="CY334" s="4">
        <v>0</v>
      </c>
    </row>
    <row r="335" spans="103:103">
      <c r="CY335" s="4">
        <v>0</v>
      </c>
    </row>
    <row r="336" spans="103:103">
      <c r="CY336" s="4">
        <v>0</v>
      </c>
    </row>
    <row r="337" spans="103:103">
      <c r="CY337" s="4">
        <v>0</v>
      </c>
    </row>
    <row r="338" spans="103:103">
      <c r="CY338" s="4">
        <v>0</v>
      </c>
    </row>
    <row r="339" spans="103:103">
      <c r="CY339" s="4">
        <v>0</v>
      </c>
    </row>
    <row r="340" spans="103:103">
      <c r="CY340" s="4">
        <v>0</v>
      </c>
    </row>
    <row r="341" spans="103:103">
      <c r="CY341" s="4">
        <v>0</v>
      </c>
    </row>
    <row r="342" spans="103:103">
      <c r="CY342" s="4">
        <v>0</v>
      </c>
    </row>
    <row r="343" spans="103:103">
      <c r="CY343" s="4">
        <v>0</v>
      </c>
    </row>
    <row r="344" spans="103:103">
      <c r="CY344" s="4">
        <v>0</v>
      </c>
    </row>
    <row r="345" spans="103:103">
      <c r="CY345" s="4">
        <v>0</v>
      </c>
    </row>
  </sheetData>
  <phoneticPr fontId="2" type="noConversion"/>
  <conditionalFormatting sqref="A1">
    <cfRule type="containsText" dxfId="0" priority="1" stopIfTrue="1" operator="containsText" text="false">
      <formula>NOT(ISERROR(SEARCH("false",A1)))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4</vt:i4>
      </vt:variant>
    </vt:vector>
  </HeadingPairs>
  <TitlesOfParts>
    <vt:vector size="9" baseType="lpstr">
      <vt:lpstr>별도</vt:lpstr>
      <vt:lpstr>연결</vt:lpstr>
      <vt:lpstr>원본</vt:lpstr>
      <vt:lpstr>자산</vt:lpstr>
      <vt:lpstr>연결정산표</vt:lpstr>
      <vt:lpstr>별도!Print_Area</vt:lpstr>
      <vt:lpstr>연결!Print_Area</vt:lpstr>
      <vt:lpstr>원본!Print_Area</vt:lpstr>
      <vt:lpstr>자산!Print_Area</vt:lpstr>
    </vt:vector>
  </TitlesOfParts>
  <Company>현대중공업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hhi</dc:creator>
  <cp:lastModifiedBy>HSHI</cp:lastModifiedBy>
  <cp:lastPrinted>2018-03-27T07:56:39Z</cp:lastPrinted>
  <dcterms:created xsi:type="dcterms:W3CDTF">2012-03-08T00:28:14Z</dcterms:created>
  <dcterms:modified xsi:type="dcterms:W3CDTF">2018-03-27T08:19:31Z</dcterms:modified>
</cp:coreProperties>
</file>